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19\Q1 2019\Metrics\Metrics -Q1 2016- without formulas\"/>
    </mc:Choice>
  </mc:AlternateContent>
  <bookViews>
    <workbookView xWindow="0" yWindow="0" windowWidth="12240" windowHeight="9240" tabRatio="595"/>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_ftn1" localSheetId="3">'III - KPIs'!$AP$91</definedName>
    <definedName name="_ftn2" localSheetId="3">'III - KPIs'!$AP$92</definedName>
    <definedName name="_ftnref1" localSheetId="3">'III - KPIs'!$AP$85</definedName>
    <definedName name="_ftnref2" localSheetId="3">'III - KPIs'!$AP$86</definedName>
    <definedName name="ProjectName">{"Client Name or Project Name"}</definedName>
    <definedName name="_xlnm.Print_Area" localSheetId="1">'I - Financials'!$A$1:$BF$509</definedName>
    <definedName name="_xlnm.Print_Area" localSheetId="2">'II- Other income-exp'!$A$4:$AC$36</definedName>
    <definedName name="_xlnm.Print_Area" localSheetId="3">'III - KPIs'!$A$1:$BF$130</definedName>
    <definedName name="_xlnm.Print_Area" localSheetId="0">Index!$A$1:$K$32</definedName>
    <definedName name="_xlnm.Print_Area" localSheetId="4">'IV - Dividends'!$A$10:$D$42</definedName>
    <definedName name="_xlnm.Print_Area" localSheetId="5">'V - Glossary '!$A$1:$M$21</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Financials'!$A$1:$R$510</definedName>
    <definedName name="Z_44BC518B_F505_4956_BE42_792973965029_.wvu.PrintArea" localSheetId="3" hidden="1">'III - KPIs'!$A$1:$R$128</definedName>
    <definedName name="Z_44BC518B_F505_4956_BE42_792973965029_.wvu.PrintArea" localSheetId="0" hidden="1">Index!$A$1:$K$32</definedName>
    <definedName name="Z_44BC518B_F505_4956_BE42_792973965029_.wvu.PrintArea" localSheetId="5" hidden="1">'V - Glossary '!$A$1:$M$22</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Financials'!$A$1:$AD$510</definedName>
    <definedName name="Z_67DDFA58_7FF7_4BDB_BFFF_31DB4021D095_.wvu.PrintArea" localSheetId="3" hidden="1">'III - KPIs'!$A$1:$AD$128</definedName>
    <definedName name="Z_67DDFA58_7FF7_4BDB_BFFF_31DB4021D095_.wvu.PrintArea" localSheetId="0" hidden="1">Index!$A$1:$K$32</definedName>
    <definedName name="Z_67DDFA58_7FF7_4BDB_BFFF_31DB4021D095_.wvu.PrintArea" localSheetId="5" hidden="1">'V - Glossary '!$A$1:$M$22</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Financials'!$A$1:$J$510</definedName>
    <definedName name="Z_6A44E415_E6EC_4CA2_8B4C_A374F00F0261_.wvu.PrintArea" localSheetId="3" hidden="1">'III - KPIs'!$A$1:$I$128</definedName>
    <definedName name="Z_6A44E415_E6EC_4CA2_8B4C_A374F00F0261_.wvu.PrintArea" localSheetId="0" hidden="1">Index!$A$1:$K$32</definedName>
    <definedName name="Z_6A44E415_E6EC_4CA2_8B4C_A374F00F0261_.wvu.PrintArea" localSheetId="5" hidden="1">'V - Glossary '!$A$1:$M$21</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Financials'!$A$1:$AD$510</definedName>
    <definedName name="Z_7DC6D345_C4C0_4162_8636_D495A245EBF8_.wvu.PrintArea" localSheetId="3" hidden="1">'III - KPIs'!$A$1:$AD$128</definedName>
    <definedName name="Z_7DC6D345_C4C0_4162_8636_D495A245EBF8_.wvu.PrintArea" localSheetId="0" hidden="1">Index!$A$1:$K$32</definedName>
    <definedName name="Z_7DC6D345_C4C0_4162_8636_D495A245EBF8_.wvu.PrintArea" localSheetId="5" hidden="1">'V - Glossary '!$A$1:$M$22</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Financials'!$A$1:$R$510</definedName>
    <definedName name="Z_C32ED439_2914_4073_BFBF_7718D6CFE811_.wvu.PrintArea" localSheetId="3" hidden="1">'III - KPIs'!$A$1:$R$128</definedName>
    <definedName name="Z_C32ED439_2914_4073_BFBF_7718D6CFE811_.wvu.PrintArea" localSheetId="0" hidden="1">Index!$A$1:$K$32</definedName>
    <definedName name="Z_C32ED439_2914_4073_BFBF_7718D6CFE811_.wvu.PrintArea" localSheetId="5" hidden="1">'V - Glossary '!$A$1:$M$22</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Financials'!$A$1:$O$510</definedName>
    <definedName name="Z_C6BBAF30_1E81_42FB_BA93_01B6813E2C8C_.wvu.PrintArea" localSheetId="3" hidden="1">'III - KPIs'!$A$1:$O$128</definedName>
    <definedName name="Z_C6BBAF30_1E81_42FB_BA93_01B6813E2C8C_.wvu.PrintArea" localSheetId="0" hidden="1">Index!$A$1:$K$32</definedName>
    <definedName name="Z_C6BBAF30_1E81_42FB_BA93_01B6813E2C8C_.wvu.PrintArea" localSheetId="5" hidden="1">'V - Glossary '!$A$1:$M$21</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Financials'!$A$1:$M$510</definedName>
    <definedName name="Z_F07085DA_2B2D_4BE1_891D_F25D604A092E_.wvu.PrintArea" localSheetId="3" hidden="1">'III - KPIs'!$A$1:$M$128</definedName>
    <definedName name="Z_F07085DA_2B2D_4BE1_891D_F25D604A092E_.wvu.PrintArea" localSheetId="0" hidden="1">Index!$A$1:$K$32</definedName>
    <definedName name="Z_F07085DA_2B2D_4BE1_891D_F25D604A092E_.wvu.PrintArea" localSheetId="5" hidden="1">'V - Glossary '!$A$1:$M$21</definedName>
    <definedName name="Z_F07085DA_2B2D_4BE1_891D_F25D604A092E_.wvu.PrintTitles" localSheetId="1" hidden="1">'I - Financials'!$1:$5</definedName>
    <definedName name="Z_F07085DA_2B2D_4BE1_891D_F25D604A092E_.wvu.PrintTitles" localSheetId="3" hidden="1">'III - 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C34" i="7" l="1"/>
  <c r="Z18" i="7" l="1"/>
  <c r="BE332" i="7" l="1"/>
  <c r="BE332" i="3"/>
  <c r="AA24" i="7" l="1"/>
  <c r="AB34" i="7"/>
  <c r="AA32" i="7"/>
  <c r="AA18" i="7"/>
  <c r="Z34" i="7" l="1"/>
  <c r="V24" i="7" l="1"/>
  <c r="Y34" i="7" l="1"/>
  <c r="X34" i="7" l="1"/>
  <c r="W34" i="7" l="1"/>
  <c r="V32" i="7" l="1"/>
  <c r="V18" i="7"/>
  <c r="V34" i="7" l="1"/>
  <c r="U34" i="7" l="1"/>
  <c r="T34" i="7" l="1"/>
  <c r="S34" i="7" l="1"/>
  <c r="Q24" i="7"/>
  <c r="Q18" i="7"/>
  <c r="R34" i="7"/>
  <c r="P34" i="7"/>
  <c r="O34" i="7"/>
  <c r="N34" i="7"/>
  <c r="M34" i="7"/>
  <c r="K34" i="7"/>
  <c r="J34" i="7"/>
  <c r="I34" i="7"/>
  <c r="H34" i="7"/>
  <c r="F34" i="7"/>
  <c r="E34" i="7"/>
  <c r="D34" i="7"/>
  <c r="C34" i="7"/>
  <c r="B34" i="7"/>
  <c r="L24" i="7"/>
  <c r="L22" i="7"/>
  <c r="G22" i="7"/>
  <c r="G34" i="7" s="1"/>
  <c r="L18" i="7"/>
  <c r="AK177" i="3"/>
  <c r="AG202" i="3"/>
  <c r="AG205" i="3" s="1"/>
  <c r="O230" i="3"/>
  <c r="T230" i="3"/>
  <c r="T233" i="3" s="1"/>
  <c r="L34" i="7" l="1"/>
  <c r="Q34" i="7"/>
  <c r="AA34" i="7" l="1"/>
</calcChain>
</file>

<file path=xl/sharedStrings.xml><?xml version="1.0" encoding="utf-8"?>
<sst xmlns="http://schemas.openxmlformats.org/spreadsheetml/2006/main" count="4153" uniqueCount="296">
  <si>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</si>
  <si>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</si>
  <si>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</si>
  <si>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</si>
  <si>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</si>
  <si>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</si>
  <si>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</si>
  <si>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</si>
  <si>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</si>
  <si>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</si>
  <si>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</si>
  <si>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</si>
  <si>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</si>
  <si>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</si>
  <si>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</si>
  <si>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</si>
  <si>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</si>
  <si>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Total debt</t>
  </si>
  <si>
    <t xml:space="preserve">Number of employees </t>
  </si>
  <si>
    <t>Capex/Sales</t>
  </si>
  <si>
    <t>Ratios</t>
  </si>
  <si>
    <t>yes</t>
  </si>
  <si>
    <t xml:space="preserve">Bezeq Investor Relations </t>
  </si>
  <si>
    <t>www.bezeq.co.il</t>
  </si>
  <si>
    <t>For further information:</t>
  </si>
  <si>
    <t>Phone     +9722 539 5441</t>
  </si>
  <si>
    <t>Key Cash Flow Metrics</t>
  </si>
  <si>
    <t>Key Performance Indicators</t>
  </si>
  <si>
    <t>Index of contents</t>
  </si>
  <si>
    <t>Key Income Statement Metrics</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</si>
  <si>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</si>
  <si>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</si>
  <si>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</si>
  <si>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</si>
  <si>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</si>
  <si>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</si>
  <si>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</si>
  <si>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</si>
  <si>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</si>
  <si>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</si>
  <si>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</si>
  <si>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</si>
  <si>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Operating profit</t>
  </si>
  <si>
    <t>N/M</t>
  </si>
  <si>
    <t>N/A</t>
  </si>
  <si>
    <t xml:space="preserve">                                      (NIS millions, except for EPS)</t>
  </si>
  <si>
    <t xml:space="preserve">Ratios </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</si>
  <si>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</si>
  <si>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</si>
  <si>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</si>
  <si>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</si>
  <si>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</si>
  <si>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</si>
  <si>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</si>
  <si>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</si>
  <si>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</si>
  <si>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</si>
  <si>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</si>
  <si>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</si>
  <si>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</si>
  <si>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</si>
  <si>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</si>
  <si>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</si>
  <si>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</si>
  <si>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</si>
  <si>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</si>
  <si>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</si>
  <si>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</si>
  <si>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</si>
  <si>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</si>
  <si>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</si>
  <si>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</si>
  <si>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</si>
  <si>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</si>
  <si>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</si>
  <si>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</si>
  <si>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</si>
  <si>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</si>
  <si>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</si>
  <si>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</si>
  <si>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</si>
  <si>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</si>
  <si>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</si>
  <si>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</si>
  <si>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</si>
  <si>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</si>
  <si>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</si>
  <si>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</si>
  <si>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</si>
  <si>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</si>
  <si>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</si>
  <si>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</si>
  <si>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</si>
  <si>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</si>
  <si>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Total general &amp; operating expenses </t>
  </si>
  <si>
    <r>
      <t xml:space="preserve">Bezeq Group </t>
    </r>
    <r>
      <rPr>
        <b/>
        <vertAlign val="superscript"/>
        <sz val="10"/>
        <rFont val="Arial"/>
        <family val="2"/>
      </rPr>
      <t>(1)</t>
    </r>
  </si>
  <si>
    <t xml:space="preserve">Salaries </t>
  </si>
  <si>
    <r>
      <t>Bezeq Group</t>
    </r>
    <r>
      <rPr>
        <b/>
        <sz val="11"/>
        <rFont val="Arial"/>
        <family val="2"/>
      </rPr>
      <t xml:space="preserve"> (cont'd)</t>
    </r>
  </si>
  <si>
    <t>Vehicle maintenance</t>
  </si>
  <si>
    <t>Marketing &amp; general</t>
  </si>
  <si>
    <t>Other operating expenses (income)</t>
  </si>
  <si>
    <t>Dividend History</t>
  </si>
  <si>
    <t>Gross profit</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</si>
  <si>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</si>
  <si>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</si>
  <si>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</si>
  <si>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</si>
  <si>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</si>
  <si>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</si>
  <si>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</si>
  <si>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</si>
  <si>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</si>
  <si>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</si>
  <si>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</si>
  <si>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</si>
  <si>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</si>
  <si>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</si>
  <si>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</si>
  <si>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</si>
  <si>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</si>
  <si>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</si>
  <si>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</si>
  <si>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</si>
  <si>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</si>
  <si>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</si>
  <si>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</si>
  <si>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</si>
  <si>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</si>
  <si>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</si>
  <si>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</si>
  <si>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</si>
  <si>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</si>
  <si>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</si>
  <si>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</si>
  <si>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</si>
  <si>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</si>
  <si>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</si>
  <si>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</si>
  <si>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</si>
  <si>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</si>
  <si>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</si>
  <si>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April 23, 2014</t>
  </si>
  <si>
    <t>Collection fees (royalties)</t>
  </si>
  <si>
    <t>October 2, 2014</t>
  </si>
  <si>
    <t>May 27, 2015</t>
  </si>
  <si>
    <t>-</t>
  </si>
  <si>
    <t>Broadband Internet lines (in 000's)-Wholesale</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</si>
  <si>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</si>
  <si>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</si>
  <si>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</si>
  <si>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</si>
  <si>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</si>
  <si>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</si>
  <si>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</si>
  <si>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</si>
  <si>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</si>
  <si>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</si>
  <si>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</si>
  <si>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</si>
  <si>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</si>
  <si>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</si>
  <si>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</si>
  <si>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</si>
  <si>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</si>
  <si>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</si>
  <si>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</si>
  <si>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</si>
  <si>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</si>
  <si>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</si>
  <si>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</si>
  <si>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</si>
  <si>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</si>
  <si>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</si>
  <si>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</si>
  <si>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</si>
  <si>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</si>
  <si>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</si>
  <si>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</si>
  <si>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</si>
  <si>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</si>
  <si>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</si>
  <si>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</si>
  <si>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</si>
  <si>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</si>
  <si>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Expenses for a collective agreement at Pelephone</t>
  </si>
  <si>
    <t>Loss from the discontinuation of a software development project</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</si>
  <si>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</si>
  <si>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</si>
  <si>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</si>
  <si>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</si>
  <si>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</si>
  <si>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</si>
  <si>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</si>
  <si>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</si>
  <si>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</si>
  <si>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</si>
  <si>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</si>
  <si>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</si>
  <si>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</si>
  <si>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 xml:space="preserve">Sheet V-  </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</si>
  <si>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</si>
  <si>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</si>
  <si>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</si>
  <si>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</si>
  <si>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</si>
  <si>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</si>
  <si>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</si>
  <si>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</si>
  <si>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</si>
  <si>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</si>
  <si>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</si>
  <si>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</si>
  <si>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</si>
  <si>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</si>
  <si>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</si>
  <si>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</si>
  <si>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</si>
  <si>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</si>
  <si>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</si>
  <si>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</si>
  <si>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</si>
  <si>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</si>
  <si>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</si>
  <si>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</si>
  <si>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</si>
  <si>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</si>
  <si>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</si>
  <si>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</si>
  <si>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</si>
  <si>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</si>
  <si>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</si>
  <si>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</si>
  <si>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</si>
  <si>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</si>
  <si>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</si>
  <si>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</si>
  <si>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</si>
  <si>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</si>
  <si>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</si>
  <si>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</si>
  <si>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</si>
  <si>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</si>
  <si>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</si>
  <si>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</si>
  <si>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</si>
  <si>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</si>
  <si>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</si>
  <si>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</si>
  <si>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</si>
  <si>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</si>
  <si>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</si>
  <si>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</si>
  <si>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</si>
  <si>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</si>
  <si>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</si>
  <si>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</si>
  <si>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Adjusted EBITDA (excluding IFRS 16)</t>
  </si>
  <si>
    <t xml:space="preserve">Cash flow from operating activities less changes in working capital and payments for leases </t>
  </si>
  <si>
    <t>October 10, 2018</t>
  </si>
  <si>
    <t>Investment property</t>
  </si>
  <si>
    <t>Wholesale lines as % of total broadband lines</t>
  </si>
  <si>
    <t>Net profit, reported</t>
  </si>
  <si>
    <t>ADJUSTED EBITDA (excluding IFRS 16)</t>
  </si>
  <si>
    <r>
      <t>Depreciation &amp; amortization</t>
    </r>
    <r>
      <rPr>
        <b/>
        <sz val="8"/>
        <rFont val="Arial"/>
        <family val="2"/>
      </rPr>
      <t xml:space="preserve"> </t>
    </r>
  </si>
  <si>
    <r>
      <t>ADJUSTED net profit</t>
    </r>
    <r>
      <rPr>
        <b/>
        <sz val="8"/>
        <rFont val="Arial"/>
        <family val="2"/>
      </rPr>
      <t xml:space="preserve">  (excluding other operating income/expenses)</t>
    </r>
  </si>
  <si>
    <t>Operating profit (loss)</t>
  </si>
  <si>
    <r>
      <t xml:space="preserve">ADJUSTED EBITDA </t>
    </r>
    <r>
      <rPr>
        <b/>
        <sz val="8"/>
        <rFont val="Arial"/>
        <family val="2"/>
      </rPr>
      <t>(excluding IFRS 16 and other operating income/expenses)</t>
    </r>
  </si>
  <si>
    <r>
      <t>ADJUSTED EBITDA</t>
    </r>
    <r>
      <rPr>
        <b/>
        <sz val="9"/>
        <rFont val="Arial"/>
        <family val="2"/>
      </rPr>
      <t xml:space="preserve"> (excluding IFRS 16)</t>
    </r>
  </si>
  <si>
    <t>Profit from the sale of affiliate</t>
  </si>
  <si>
    <t>Other operating expenses (income), net</t>
  </si>
  <si>
    <t>Net debt / Adjusted EBITDA (ttm)</t>
  </si>
  <si>
    <t>Adjusted EBITDA (excl. IFRS 16 &amp; impairment)</t>
  </si>
  <si>
    <t>Other (mainly legal claims)</t>
  </si>
  <si>
    <t>ADJUSTED EBITDA (excluding IFRS 16, other operating income/expenses and impairment)</t>
  </si>
  <si>
    <t>Bezeq Facts &amp; Figures Q1 2019</t>
  </si>
  <si>
    <t>Three months ending March 31, 2019</t>
  </si>
  <si>
    <r>
      <t xml:space="preserve">ADJUSTED EBITDA </t>
    </r>
    <r>
      <rPr>
        <b/>
        <sz val="8"/>
        <rFont val="Arial"/>
        <family val="2"/>
      </rPr>
      <t>(excluding other operating income/expenses)</t>
    </r>
  </si>
  <si>
    <t>Depreciation, amortization &amp; impairment</t>
  </si>
  <si>
    <t>Operating, general &amp; impairment expenses</t>
  </si>
  <si>
    <r>
      <t xml:space="preserve">ADJUSTED EBITDA </t>
    </r>
    <r>
      <rPr>
        <b/>
        <sz val="8"/>
        <rFont val="Arial"/>
        <family val="2"/>
      </rPr>
      <t>(excluding other operating income/expenses and one-time impairment)</t>
    </r>
  </si>
  <si>
    <r>
      <t>ADJUSTED NET PROFIT</t>
    </r>
    <r>
      <rPr>
        <b/>
        <sz val="8"/>
        <rFont val="Arial"/>
        <family val="2"/>
      </rPr>
      <t xml:space="preserve"> (excluding other operating income/expenses and one-time impairment)</t>
    </r>
  </si>
  <si>
    <t>EBITDA excluding other operating income/expenses and one-time loss from impairment</t>
  </si>
  <si>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</si>
  <si>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</si>
  <si>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</si>
  <si>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</si>
  <si>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</si>
  <si>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</si>
  <si>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</si>
  <si>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and ongoing losses from impairment of fixed and intangible assets</t>
  </si>
  <si>
    <t>Earnings Before Interest, taxes, depreciation, amortization and ongoing losses from impairment of fixed and intangible assets</t>
  </si>
  <si>
    <t>and the effect of the adoption of accounting standard IFRS 16</t>
  </si>
  <si>
    <t xml:space="preserve">Adjusted EBITDA in this ratio is EBITDA excluding other income/expenses, one-time loss from impairment </t>
  </si>
  <si>
    <t>Total operating &amp; general expenses</t>
  </si>
  <si>
    <t>Expenses for a collective agreement at yes</t>
  </si>
  <si>
    <t>Provision for early retirement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</si>
</sst>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s>
  <fonts count="50">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vertAlign val="superscript"/>
      <sz val="8"/>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37">
    <xf numFmtId="0" fontId="0" fillId="0" borderId="0" xfId="0"/>
    <xf numFmtId="0" fontId="0" fillId="0" borderId="0" xfId="0" applyBorder="1"/>
    <xf numFmtId="0" fontId="5" fillId="0" borderId="0" xfId="0" applyFont="1"/>
    <xf numFmtId="0" fontId="5" fillId="0" borderId="0" xfId="0" applyFont="1" applyBorder="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6" fillId="5" borderId="1" xfId="0" applyNumberFormat="1"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2" borderId="0" xfId="0" applyFont="1" applyFill="1" applyBorder="1"/>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0" fontId="41" fillId="2" borderId="0" xfId="0" applyFon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3"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4" fillId="0" borderId="0" xfId="0" applyFont="1" applyAlignment="1">
      <alignment horizontal="right" vertical="center" readingOrder="2"/>
    </xf>
    <xf numFmtId="0" fontId="44"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5" fillId="2" borderId="3" xfId="0" applyFont="1" applyFill="1" applyBorder="1" applyAlignment="1" applyProtection="1">
      <alignment horizontal="center" wrapText="1"/>
      <protection locked="0"/>
    </xf>
    <xf numFmtId="0" fontId="45" fillId="0" borderId="3" xfId="0" applyFont="1" applyBorder="1" applyAlignment="1" applyProtection="1">
      <alignment horizontal="center"/>
      <protection locked="0"/>
    </xf>
    <xf numFmtId="0" fontId="45" fillId="2" borderId="3" xfId="0" applyFont="1" applyFill="1" applyBorder="1" applyAlignment="1" applyProtection="1">
      <protection locked="0"/>
    </xf>
    <xf numFmtId="0" fontId="45" fillId="2" borderId="0" xfId="0" applyFont="1" applyFill="1" applyBorder="1" applyAlignment="1" applyProtection="1">
      <protection locked="0"/>
    </xf>
    <xf numFmtId="0" fontId="46" fillId="2" borderId="0" xfId="0" applyFont="1" applyFill="1" applyBorder="1" applyAlignment="1" applyProtection="1">
      <protection locked="0"/>
    </xf>
    <xf numFmtId="0" fontId="46" fillId="0" borderId="0" xfId="0" applyFont="1" applyAlignment="1" applyProtection="1">
      <protection locked="0"/>
    </xf>
    <xf numFmtId="0" fontId="46" fillId="2" borderId="0" xfId="0" applyFont="1" applyFill="1" applyAlignment="1" applyProtection="1">
      <protection locked="0"/>
    </xf>
    <xf numFmtId="0" fontId="45" fillId="4" borderId="1" xfId="0" applyFont="1" applyFill="1" applyBorder="1"/>
    <xf numFmtId="0" fontId="47"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8" fillId="2" borderId="0" xfId="0" applyFont="1" applyFill="1" applyBorder="1"/>
    <xf numFmtId="0" fontId="5" fillId="2" borderId="0" xfId="1"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71" fontId="5" fillId="0" borderId="0" xfId="0" applyNumberFormat="1" applyFont="1" applyAlignment="1"/>
    <xf numFmtId="2" fontId="5" fillId="0" borderId="0" xfId="0" applyNumberFormat="1" applyFont="1" applyAlignment="1"/>
    <xf numFmtId="165" fontId="5" fillId="4" borderId="1" xfId="1" applyNumberFormat="1" applyFont="1" applyFill="1" applyBorder="1"/>
    <xf numFmtId="168" fontId="5" fillId="0" borderId="0" xfId="1" applyNumberFormat="1" applyFont="1" applyFill="1" applyBorder="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9" fillId="0" borderId="0" xfId="0" applyFont="1"/>
    <xf numFmtId="171" fontId="5" fillId="0" borderId="0" xfId="0" applyNumberFormat="1" applyFont="1" applyFill="1" applyAlignment="1"/>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xdr:colOff>
      <xdr:row>1</xdr:row>
      <xdr:rowOff>132362</xdr:rowOff>
    </xdr:from>
    <xdr:to>
      <xdr:col>9</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79553</xdr:rowOff>
    </xdr:from>
    <xdr:to>
      <xdr:col>0</xdr:col>
      <xdr:colOff>590550</xdr:colOff>
      <xdr:row>3</xdr:row>
      <xdr:rowOff>72847</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7955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V249"/>
  <sheetViews>
    <sheetView showGridLines="0" tabSelected="1" topLeftCell="F1" workbookViewId="0">
      <selection activeCell="P31" sqref="P31"/>
    </sheetView>
  </sheetViews>
  <sheetFormatPr defaultColWidth="8.6640625" defaultRowHeight="13.2"/>
  <cols>
    <col min="2" max="2" width="15.6640625" customWidth="1"/>
    <col min="3" max="3" width="9.33203125" customWidth="1"/>
    <col min="4" max="4" width="5.6640625" customWidth="1"/>
    <col min="5" max="5" width="9.33203125" hidden="1" customWidth="1"/>
    <col min="6" max="6" width="9.33203125" customWidth="1"/>
    <col min="7" max="7" width="23.33203125" customWidth="1"/>
    <col min="8" max="8" width="9" customWidth="1"/>
    <col min="9" max="9" width="13.33203125" customWidth="1"/>
    <col min="10" max="10" width="12.33203125" customWidth="1"/>
    <col min="11" max="11" width="26.44140625" customWidth="1"/>
    <col min="12" max="12" width="10.33203125" customWidth="1"/>
    <col min="13" max="13" width="9.33203125" customWidth="1"/>
  </cols>
  <sheetData>
    <row r="2" spans="4:15">
      <c r="D2" s="5"/>
      <c r="E2" s="5"/>
      <c r="F2" s="5"/>
      <c r="G2" s="5"/>
      <c r="H2" s="5"/>
      <c r="M2" s="5"/>
      <c r="N2" s="5"/>
      <c r="O2" s="5"/>
    </row>
    <row r="3" spans="4:15" ht="24.6">
      <c r="D3" s="5"/>
      <c r="E3" s="5"/>
      <c r="F3" s="5"/>
      <c r="G3" s="5"/>
      <c r="H3" s="6"/>
      <c r="M3" s="14"/>
      <c r="N3" s="5"/>
      <c r="O3" s="5"/>
    </row>
    <row r="4" spans="4:15">
      <c r="D4" s="5"/>
      <c r="E4" s="5"/>
      <c r="F4" s="5"/>
      <c r="G4" s="5"/>
      <c r="H4" s="5"/>
      <c r="M4" s="5"/>
      <c r="N4" s="5"/>
      <c r="O4" s="5"/>
    </row>
    <row r="5" spans="4:15">
      <c r="D5" s="5"/>
      <c r="E5" s="5"/>
      <c r="F5" s="5"/>
      <c r="G5" s="5"/>
      <c r="H5" s="5"/>
      <c r="M5" s="5"/>
      <c r="N5" s="5"/>
      <c r="O5" s="5"/>
    </row>
    <row r="6" spans="4:15">
      <c r="D6" s="5"/>
      <c r="E6" s="5"/>
      <c r="F6" s="5"/>
      <c r="G6" s="5"/>
      <c r="H6" s="5"/>
      <c r="M6" s="5"/>
      <c r="N6" s="5"/>
      <c r="O6" s="5"/>
    </row>
    <row r="7" spans="4:15">
      <c r="D7" s="5"/>
      <c r="E7" s="5"/>
      <c r="F7" s="5"/>
      <c r="G7" s="5"/>
      <c r="H7" s="5"/>
      <c r="M7" s="5"/>
      <c r="N7" s="5"/>
      <c r="O7" s="5"/>
    </row>
    <row r="8" spans="4:15">
      <c r="D8" s="5"/>
      <c r="E8" s="5"/>
      <c r="F8" s="5"/>
      <c r="G8" s="5"/>
      <c r="H8" s="5"/>
      <c r="M8" s="5"/>
      <c r="N8" s="5"/>
      <c r="O8" s="5"/>
    </row>
    <row r="9" spans="4:15">
      <c r="D9" s="5"/>
      <c r="E9" s="5"/>
      <c r="F9" s="5"/>
      <c r="G9" s="5"/>
      <c r="H9" s="5"/>
      <c r="M9" s="5"/>
      <c r="N9" s="5"/>
      <c r="O9" s="5"/>
    </row>
    <row r="10" spans="4:15">
      <c r="D10" s="5"/>
      <c r="E10" s="5"/>
      <c r="F10" s="5"/>
      <c r="G10" s="5"/>
      <c r="H10" s="5"/>
      <c r="N10" s="5"/>
      <c r="O10" s="5"/>
    </row>
    <row r="11" spans="4:15">
      <c r="D11" s="5"/>
      <c r="E11" s="5"/>
      <c r="F11" s="5"/>
      <c r="G11" s="5"/>
      <c r="H11" s="5"/>
      <c r="N11" s="5"/>
      <c r="O11" s="5"/>
    </row>
    <row r="12" spans="4:15" ht="30.75" customHeight="1">
      <c r="D12" s="5"/>
      <c r="E12" s="5"/>
      <c r="F12" s="5"/>
      <c r="I12" s="146" t="s">
        <v>274</v>
      </c>
      <c r="J12" s="144"/>
      <c r="K12" s="144"/>
      <c r="M12" s="7"/>
      <c r="N12" s="5"/>
      <c r="O12" s="5"/>
    </row>
    <row r="13" spans="4:15" ht="15.6">
      <c r="D13" s="5"/>
      <c r="E13" s="5"/>
      <c r="F13" s="5"/>
      <c r="I13" s="145" t="s">
        <v>275</v>
      </c>
      <c r="J13" s="145"/>
      <c r="K13" s="145"/>
      <c r="M13" s="7"/>
      <c r="N13" s="5"/>
      <c r="O13" s="5"/>
    </row>
    <row r="14" spans="4:15" ht="15.6">
      <c r="D14" s="5"/>
      <c r="E14" s="5"/>
      <c r="F14" s="5"/>
      <c r="G14" s="5"/>
      <c r="H14" s="17"/>
      <c r="I14" s="18"/>
      <c r="J14" s="18"/>
      <c r="K14" s="18"/>
      <c r="M14" s="7"/>
      <c r="N14" s="5"/>
      <c r="O14" s="5"/>
    </row>
    <row r="15" spans="4:15" ht="15.6">
      <c r="D15" s="5"/>
      <c r="E15" s="5"/>
      <c r="F15" s="5"/>
      <c r="G15" s="5"/>
      <c r="H15" s="19" t="s">
        <v>28</v>
      </c>
      <c r="I15" s="18"/>
      <c r="J15" s="18"/>
      <c r="K15" s="18"/>
      <c r="M15" s="5"/>
      <c r="N15" s="5"/>
      <c r="O15" s="5"/>
    </row>
    <row r="16" spans="4:15" ht="15.6">
      <c r="D16" s="5"/>
      <c r="E16" s="5"/>
      <c r="F16" s="5"/>
      <c r="G16" s="5"/>
      <c r="H16" s="20"/>
      <c r="I16" s="18"/>
      <c r="J16" s="18"/>
      <c r="K16" s="18"/>
      <c r="M16" s="5"/>
      <c r="N16" s="5"/>
      <c r="O16" s="5"/>
    </row>
    <row r="17" spans="4:15" ht="15.6">
      <c r="D17" s="5"/>
      <c r="E17" s="5"/>
      <c r="F17" s="5"/>
      <c r="G17" s="5"/>
      <c r="H17" s="20" t="s">
        <v>195</v>
      </c>
      <c r="I17" s="189" t="s">
        <v>188</v>
      </c>
      <c r="J17" s="18"/>
      <c r="K17" s="18"/>
      <c r="M17" s="8"/>
      <c r="N17" s="5"/>
      <c r="O17" s="5"/>
    </row>
    <row r="18" spans="4:15" ht="15.6">
      <c r="D18" s="5"/>
      <c r="E18" s="5"/>
      <c r="F18" s="5"/>
      <c r="G18" s="5"/>
      <c r="H18" s="20" t="s">
        <v>194</v>
      </c>
      <c r="I18" s="189" t="s">
        <v>189</v>
      </c>
      <c r="K18" s="16"/>
      <c r="M18" s="5"/>
      <c r="N18" s="5"/>
    </row>
    <row r="19" spans="4:15" ht="15.6">
      <c r="D19" s="5"/>
      <c r="E19" s="5"/>
      <c r="F19" s="5"/>
      <c r="G19" s="5"/>
      <c r="H19" s="20" t="s">
        <v>193</v>
      </c>
      <c r="I19" s="189" t="s">
        <v>190</v>
      </c>
      <c r="M19" s="15"/>
      <c r="N19" s="5"/>
    </row>
    <row r="20" spans="4:15" ht="15.6">
      <c r="D20" s="5"/>
      <c r="E20" s="5"/>
      <c r="F20" s="5"/>
      <c r="G20" s="5"/>
      <c r="H20" s="20" t="s">
        <v>192</v>
      </c>
      <c r="I20" s="189" t="s">
        <v>191</v>
      </c>
      <c r="J20" s="16"/>
      <c r="M20" s="15"/>
      <c r="N20" s="5"/>
    </row>
    <row r="21" spans="4:15" ht="15.6">
      <c r="D21" s="5"/>
      <c r="E21" s="5"/>
      <c r="F21" s="5"/>
      <c r="G21" s="5"/>
      <c r="H21" s="20" t="s">
        <v>199</v>
      </c>
      <c r="I21" s="189" t="s">
        <v>39</v>
      </c>
      <c r="M21" s="5"/>
      <c r="N21" s="5"/>
      <c r="O21" s="5"/>
    </row>
    <row r="22" spans="4:15">
      <c r="D22" s="5"/>
      <c r="E22" s="5"/>
      <c r="F22" s="5"/>
      <c r="G22" s="5"/>
      <c r="M22" s="5"/>
      <c r="N22" s="5"/>
      <c r="O22" s="5"/>
    </row>
    <row r="23" spans="4:15">
      <c r="D23" s="5"/>
      <c r="E23" s="5"/>
      <c r="F23" s="5"/>
      <c r="G23" s="5"/>
      <c r="H23" s="5"/>
      <c r="M23" s="5"/>
      <c r="N23" s="5"/>
      <c r="O23" s="5"/>
    </row>
    <row r="24" spans="4:15">
      <c r="D24" s="5"/>
      <c r="E24" s="5"/>
      <c r="F24" s="5"/>
      <c r="G24" s="5"/>
      <c r="H24" s="5"/>
      <c r="M24" s="5"/>
      <c r="N24" s="5"/>
      <c r="O24" s="5"/>
    </row>
    <row r="25" spans="4:15">
      <c r="D25" s="5"/>
      <c r="E25" s="5"/>
      <c r="F25" s="5"/>
      <c r="G25" s="5"/>
      <c r="H25" s="9" t="s">
        <v>24</v>
      </c>
      <c r="M25" s="5"/>
      <c r="N25" s="5"/>
      <c r="O25" s="5"/>
    </row>
    <row r="26" spans="4:15">
      <c r="D26" s="5"/>
      <c r="E26" s="5"/>
      <c r="F26" s="5"/>
      <c r="G26" s="5"/>
      <c r="H26" s="11" t="s">
        <v>22</v>
      </c>
      <c r="M26" s="5"/>
      <c r="N26" s="5"/>
      <c r="O26" s="5"/>
    </row>
    <row r="27" spans="4:15">
      <c r="D27" s="5"/>
      <c r="E27" s="5"/>
      <c r="F27" s="5"/>
      <c r="G27" s="5"/>
      <c r="H27" s="11" t="s">
        <v>25</v>
      </c>
      <c r="M27" s="5"/>
      <c r="N27" s="5"/>
      <c r="O27" s="5"/>
    </row>
    <row r="28" spans="4:15">
      <c r="D28" s="10"/>
      <c r="E28" s="5"/>
      <c r="F28" s="5"/>
      <c r="G28" s="5"/>
      <c r="H28" s="13" t="s">
        <v>40</v>
      </c>
      <c r="O28" s="10"/>
    </row>
    <row r="29" spans="4:15">
      <c r="D29" s="10"/>
      <c r="E29" s="5"/>
      <c r="F29" s="5"/>
      <c r="G29" s="5"/>
      <c r="H29" s="13" t="s">
        <v>23</v>
      </c>
      <c r="O29" s="10"/>
    </row>
    <row r="30" spans="4:15">
      <c r="E30" s="12"/>
      <c r="F30" s="5"/>
      <c r="G30" s="5"/>
      <c r="O30" s="10"/>
    </row>
    <row r="31" spans="4:15" ht="119.25" customHeight="1">
      <c r="E31" s="12"/>
      <c r="F31" s="5"/>
      <c r="G31" s="5"/>
      <c r="H31" s="233" t="s">
        <v>198</v>
      </c>
      <c r="I31" s="234"/>
      <c r="J31" s="234"/>
      <c r="K31" s="234"/>
      <c r="O31" s="10"/>
    </row>
    <row r="32" spans="4:15">
      <c r="D32" s="10"/>
      <c r="E32" s="5"/>
      <c r="F32" s="5"/>
      <c r="G32" s="5"/>
      <c r="H32" s="5"/>
      <c r="O32" s="10"/>
    </row>
    <row r="33" spans="4:15">
      <c r="D33" s="10"/>
      <c r="E33" s="5"/>
      <c r="F33" s="5"/>
      <c r="G33" s="5"/>
      <c r="O33" s="10"/>
    </row>
    <row r="36" spans="4:15">
      <c r="D36" s="68"/>
    </row>
    <row r="61" ht="6" customHeight="1"/>
    <row r="63" ht="7.5" customHeight="1"/>
    <row r="249" spans="22:22">
      <c r="V249" s="68"/>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1:K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510"/>
  <sheetViews>
    <sheetView showGridLines="0" tabSelected="1" zoomScale="110" zoomScaleNormal="110" zoomScaleSheetLayoutView="100" workbookViewId="0">
      <pane xSplit="1" ySplit="4" topLeftCell="AK11" activePane="bottomRight" state="frozen"/>
      <selection activeCell="P31" sqref="P31"/>
      <selection pane="topRight" activeCell="P31" sqref="P31"/>
      <selection pane="bottomLeft" activeCell="P31" sqref="P31"/>
      <selection pane="bottomRight" activeCell="P31" sqref="P31"/>
    </sheetView>
  </sheetViews>
  <sheetFormatPr defaultColWidth="8.6640625" defaultRowHeight="13.2"/>
  <cols>
    <col min="1" max="1" width="43" customWidth="1"/>
    <col min="2" max="2" width="10.6640625" hidden="1" customWidth="1"/>
    <col min="3" max="10" width="10.44140625" style="4" hidden="1" customWidth="1"/>
    <col min="11" max="16" width="9.33203125" style="4" hidden="1" customWidth="1"/>
    <col min="17" max="17" width="8.6640625" style="4" hidden="1" customWidth="1"/>
    <col min="18" max="21" width="9.33203125" style="4" hidden="1" customWidth="1"/>
    <col min="22" max="22" width="8.6640625" style="4" hidden="1" customWidth="1"/>
    <col min="23" max="26" width="9.33203125" style="4" hidden="1" customWidth="1"/>
    <col min="27" max="27" width="8.6640625" style="4" hidden="1" customWidth="1"/>
    <col min="28" max="28" width="9.33203125" style="4" hidden="1" customWidth="1"/>
    <col min="29" max="29" width="11" style="4" hidden="1" customWidth="1"/>
    <col min="30" max="31" width="9.33203125" style="4" hidden="1" customWidth="1"/>
    <col min="32" max="32" width="8.6640625" style="4" hidden="1" customWidth="1"/>
    <col min="33" max="36" width="9.33203125" style="4" hidden="1" customWidth="1"/>
    <col min="37" max="41" width="8.6640625" style="4" hidden="1" customWidth="1"/>
    <col min="42" max="42" width="9.44140625" style="4" bestFit="1" customWidth="1"/>
    <col min="43" max="44" width="8.6640625" style="4" customWidth="1"/>
    <col min="45" max="45" width="9.44140625" style="4" customWidth="1"/>
    <col min="46" max="46" width="8.6640625" style="4" customWidth="1"/>
    <col min="47" max="47" width="9.44140625" style="4" bestFit="1" customWidth="1"/>
    <col min="48" max="51" width="8.6640625" style="4"/>
    <col min="52" max="52" width="9" style="4" bestFit="1" customWidth="1"/>
    <col min="53" max="56" width="8.6640625" style="4"/>
    <col min="57" max="58" width="9.5546875" style="4" bestFit="1" customWidth="1"/>
    <col min="59" max="16384" width="8.6640625" style="4"/>
  </cols>
  <sheetData>
    <row r="1" spans="1:58" ht="15.6">
      <c r="A1" s="30"/>
      <c r="B1" s="30"/>
      <c r="C1" s="66"/>
      <c r="D1" s="66"/>
      <c r="E1" s="66"/>
      <c r="F1" s="66"/>
      <c r="G1" s="66"/>
      <c r="H1" s="66"/>
      <c r="I1" s="66"/>
      <c r="J1" s="66"/>
      <c r="K1" s="66"/>
      <c r="L1" s="66"/>
      <c r="M1" s="32"/>
      <c r="N1" s="32"/>
      <c r="O1" s="32"/>
    </row>
    <row r="2" spans="1:58" ht="15.6">
      <c r="A2" s="30"/>
      <c r="B2" s="30"/>
      <c r="C2" s="32"/>
      <c r="D2" s="66"/>
      <c r="E2" s="66"/>
      <c r="F2" s="66"/>
      <c r="G2" s="66"/>
      <c r="H2" s="32"/>
      <c r="I2" s="32"/>
      <c r="J2" s="32"/>
      <c r="K2" s="32"/>
      <c r="L2" s="32"/>
      <c r="M2" s="32"/>
      <c r="N2" s="32"/>
      <c r="O2" s="32"/>
    </row>
    <row r="3" spans="1:58" s="25" customFormat="1">
      <c r="A3" s="31"/>
      <c r="B3" s="47" t="s">
        <v>5</v>
      </c>
      <c r="C3" s="47" t="s">
        <v>6</v>
      </c>
      <c r="D3" s="47" t="s">
        <v>0</v>
      </c>
      <c r="E3" s="47" t="s">
        <v>1</v>
      </c>
      <c r="F3" s="47" t="s">
        <v>2</v>
      </c>
      <c r="G3" s="47" t="s">
        <v>5</v>
      </c>
      <c r="H3" s="47" t="s">
        <v>6</v>
      </c>
      <c r="I3" s="47" t="s">
        <v>0</v>
      </c>
      <c r="J3" s="47" t="s">
        <v>1</v>
      </c>
      <c r="K3" s="47" t="s">
        <v>2</v>
      </c>
      <c r="L3" s="47" t="s">
        <v>5</v>
      </c>
      <c r="M3" s="47" t="s">
        <v>6</v>
      </c>
      <c r="N3" s="47" t="s">
        <v>0</v>
      </c>
      <c r="O3" s="47" t="s">
        <v>1</v>
      </c>
      <c r="P3" s="47" t="s">
        <v>2</v>
      </c>
      <c r="Q3" s="47" t="s">
        <v>5</v>
      </c>
      <c r="R3" s="47" t="s">
        <v>6</v>
      </c>
      <c r="S3" s="47" t="s">
        <v>0</v>
      </c>
      <c r="T3" s="47" t="s">
        <v>1</v>
      </c>
      <c r="U3" s="47" t="s">
        <v>2</v>
      </c>
      <c r="V3" s="47" t="s">
        <v>5</v>
      </c>
      <c r="W3" s="47" t="s">
        <v>6</v>
      </c>
      <c r="X3" s="47" t="s">
        <v>0</v>
      </c>
      <c r="Y3" s="47" t="s">
        <v>1</v>
      </c>
      <c r="Z3" s="47" t="s">
        <v>2</v>
      </c>
      <c r="AA3" s="47" t="s">
        <v>5</v>
      </c>
      <c r="AB3" s="47" t="s">
        <v>93</v>
      </c>
      <c r="AC3" s="47" t="s">
        <v>0</v>
      </c>
      <c r="AD3" s="47" t="s">
        <v>1</v>
      </c>
      <c r="AE3" s="47" t="s">
        <v>2</v>
      </c>
      <c r="AF3" s="47" t="s">
        <v>5</v>
      </c>
      <c r="AG3" s="47" t="s">
        <v>93</v>
      </c>
      <c r="AH3" s="47" t="s">
        <v>0</v>
      </c>
      <c r="AI3" s="47" t="s">
        <v>1</v>
      </c>
      <c r="AJ3" s="47" t="s">
        <v>2</v>
      </c>
      <c r="AK3" s="47" t="s">
        <v>5</v>
      </c>
      <c r="AL3" s="47" t="s">
        <v>93</v>
      </c>
      <c r="AM3" s="47" t="s">
        <v>0</v>
      </c>
      <c r="AN3" s="47" t="s">
        <v>1</v>
      </c>
      <c r="AO3" s="47" t="s">
        <v>2</v>
      </c>
      <c r="AP3" s="47" t="s">
        <v>5</v>
      </c>
      <c r="AQ3" s="47" t="s">
        <v>93</v>
      </c>
      <c r="AR3" s="47" t="s">
        <v>0</v>
      </c>
      <c r="AS3" s="47" t="s">
        <v>1</v>
      </c>
      <c r="AT3" s="47" t="s">
        <v>2</v>
      </c>
      <c r="AU3" s="47" t="s">
        <v>5</v>
      </c>
      <c r="AV3" s="47" t="s">
        <v>93</v>
      </c>
      <c r="AW3" s="47" t="s">
        <v>0</v>
      </c>
      <c r="AX3" s="47" t="s">
        <v>1</v>
      </c>
      <c r="AY3" s="47" t="s">
        <v>2</v>
      </c>
      <c r="AZ3" s="47" t="s">
        <v>5</v>
      </c>
      <c r="BA3" s="47" t="s">
        <v>93</v>
      </c>
      <c r="BB3" s="47" t="s">
        <v>0</v>
      </c>
      <c r="BC3" s="47" t="s">
        <v>1</v>
      </c>
      <c r="BD3" s="47" t="s">
        <v>2</v>
      </c>
      <c r="BE3" s="47" t="s">
        <v>5</v>
      </c>
      <c r="BF3" s="47" t="s">
        <v>93</v>
      </c>
    </row>
    <row r="4" spans="1:58" s="57" customFormat="1" ht="12" customHeight="1">
      <c r="A4" s="58" t="s">
        <v>45</v>
      </c>
      <c r="B4" s="47">
        <v>2007</v>
      </c>
      <c r="C4" s="47">
        <v>2008</v>
      </c>
      <c r="D4" s="47">
        <v>2008</v>
      </c>
      <c r="E4" s="47">
        <v>2008</v>
      </c>
      <c r="F4" s="47">
        <v>2008</v>
      </c>
      <c r="G4" s="47">
        <v>2008</v>
      </c>
      <c r="H4" s="47">
        <v>2009</v>
      </c>
      <c r="I4" s="47">
        <v>2009</v>
      </c>
      <c r="J4" s="47">
        <v>2009</v>
      </c>
      <c r="K4" s="47">
        <v>2009</v>
      </c>
      <c r="L4" s="47">
        <v>2009</v>
      </c>
      <c r="M4" s="47">
        <v>2010</v>
      </c>
      <c r="N4" s="47">
        <v>2010</v>
      </c>
      <c r="O4" s="47">
        <v>2010</v>
      </c>
      <c r="P4" s="47">
        <v>2010</v>
      </c>
      <c r="Q4" s="47">
        <v>2010</v>
      </c>
      <c r="R4" s="47">
        <v>2011</v>
      </c>
      <c r="S4" s="47">
        <v>2011</v>
      </c>
      <c r="T4" s="47">
        <v>2011</v>
      </c>
      <c r="U4" s="47">
        <v>2011</v>
      </c>
      <c r="V4" s="47">
        <v>2011</v>
      </c>
      <c r="W4" s="47">
        <v>2012</v>
      </c>
      <c r="X4" s="47">
        <v>2012</v>
      </c>
      <c r="Y4" s="47">
        <v>2012</v>
      </c>
      <c r="Z4" s="47">
        <v>2012</v>
      </c>
      <c r="AA4" s="47">
        <v>2012</v>
      </c>
      <c r="AB4" s="47">
        <v>2013</v>
      </c>
      <c r="AC4" s="47">
        <v>2013</v>
      </c>
      <c r="AD4" s="47">
        <v>2013</v>
      </c>
      <c r="AE4" s="47">
        <v>2013</v>
      </c>
      <c r="AF4" s="47">
        <v>2013</v>
      </c>
      <c r="AG4" s="47">
        <v>2014</v>
      </c>
      <c r="AH4" s="47">
        <v>2014</v>
      </c>
      <c r="AI4" s="47">
        <v>2014</v>
      </c>
      <c r="AJ4" s="47">
        <v>2014</v>
      </c>
      <c r="AK4" s="47">
        <v>2014</v>
      </c>
      <c r="AL4" s="47">
        <v>2015</v>
      </c>
      <c r="AM4" s="47">
        <v>2015</v>
      </c>
      <c r="AN4" s="47">
        <v>2015</v>
      </c>
      <c r="AO4" s="47">
        <v>2015</v>
      </c>
      <c r="AP4" s="47">
        <v>2015</v>
      </c>
      <c r="AQ4" s="47">
        <v>2016</v>
      </c>
      <c r="AR4" s="47">
        <v>2016</v>
      </c>
      <c r="AS4" s="47">
        <v>2016</v>
      </c>
      <c r="AT4" s="47">
        <v>2016</v>
      </c>
      <c r="AU4" s="47">
        <v>2016</v>
      </c>
      <c r="AV4" s="47">
        <v>2017</v>
      </c>
      <c r="AW4" s="47">
        <v>2017</v>
      </c>
      <c r="AX4" s="47">
        <v>2017</v>
      </c>
      <c r="AY4" s="47">
        <v>2017</v>
      </c>
      <c r="AZ4" s="47">
        <v>2017</v>
      </c>
      <c r="BA4" s="47">
        <v>2018</v>
      </c>
      <c r="BB4" s="47">
        <v>2018</v>
      </c>
      <c r="BC4" s="47">
        <v>2018</v>
      </c>
      <c r="BD4" s="47">
        <v>2018</v>
      </c>
      <c r="BE4" s="47">
        <v>2018</v>
      </c>
      <c r="BF4" s="47">
        <v>2019</v>
      </c>
    </row>
    <row r="5" spans="1:58" s="25" customFormat="1" ht="4.5" customHeight="1">
      <c r="A5" s="44"/>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row>
    <row r="6" spans="1:58" ht="21">
      <c r="A6" s="35" t="s">
        <v>95</v>
      </c>
      <c r="B6" s="35"/>
      <c r="C6" s="27"/>
      <c r="D6" s="27"/>
      <c r="E6" s="27"/>
      <c r="F6" s="27"/>
      <c r="G6" s="27"/>
      <c r="H6" s="27"/>
      <c r="I6" s="27"/>
      <c r="J6" s="27"/>
      <c r="K6" s="27"/>
      <c r="L6" s="27"/>
      <c r="M6" s="27"/>
      <c r="N6" s="27"/>
      <c r="O6" s="27"/>
      <c r="P6" s="27"/>
      <c r="Q6" s="27"/>
      <c r="R6" s="27"/>
      <c r="S6" s="27"/>
      <c r="T6" s="27"/>
      <c r="U6" s="21"/>
      <c r="V6" s="21"/>
      <c r="W6" s="27"/>
      <c r="X6" s="27"/>
      <c r="Y6" s="27"/>
      <c r="Z6" s="21"/>
      <c r="AA6" s="21"/>
      <c r="AB6" s="21"/>
      <c r="AC6" s="27"/>
      <c r="AD6" s="27"/>
      <c r="AE6" s="21"/>
      <c r="AF6" s="21"/>
      <c r="AG6" s="21"/>
      <c r="AH6" s="27"/>
      <c r="AI6" s="27"/>
      <c r="AJ6" s="21"/>
      <c r="AK6" s="21"/>
      <c r="AL6" s="21"/>
      <c r="AM6" s="21"/>
      <c r="AN6" s="21"/>
      <c r="AO6" s="21"/>
      <c r="AP6" s="21"/>
      <c r="AQ6" s="21"/>
      <c r="AR6" s="21"/>
      <c r="AS6" s="21"/>
      <c r="AT6" s="21"/>
      <c r="AU6" s="21"/>
      <c r="AV6" s="21"/>
      <c r="AW6" s="21"/>
      <c r="AX6" s="21"/>
      <c r="AY6" s="21"/>
      <c r="AZ6" s="21"/>
      <c r="BA6" s="21"/>
      <c r="BB6" s="21"/>
      <c r="BC6" s="21"/>
      <c r="BD6" s="21"/>
      <c r="BE6" s="21"/>
      <c r="BF6" s="21"/>
    </row>
    <row r="7" spans="1:58" ht="1.2" customHeight="1">
      <c r="A7" s="61"/>
      <c r="B7" s="61"/>
      <c r="C7" s="62"/>
      <c r="D7" s="62"/>
      <c r="E7" s="62"/>
      <c r="F7" s="62"/>
      <c r="G7" s="62"/>
      <c r="H7" s="62"/>
      <c r="I7" s="62"/>
      <c r="J7" s="62"/>
      <c r="K7" s="62"/>
      <c r="L7" s="62"/>
      <c r="M7" s="62"/>
      <c r="N7" s="62"/>
      <c r="O7" s="62"/>
      <c r="P7" s="62"/>
      <c r="Q7" s="62"/>
      <c r="R7" s="62"/>
      <c r="S7" s="62"/>
      <c r="T7" s="62"/>
      <c r="U7" s="61"/>
      <c r="V7" s="61"/>
      <c r="W7" s="62"/>
      <c r="X7" s="62"/>
      <c r="Y7" s="62"/>
      <c r="Z7" s="61"/>
      <c r="AA7" s="61"/>
      <c r="AB7" s="61"/>
      <c r="AC7" s="62"/>
      <c r="AD7" s="62"/>
      <c r="AE7" s="61"/>
      <c r="AF7" s="61"/>
      <c r="AG7" s="61"/>
      <c r="AH7" s="62"/>
      <c r="AI7" s="62"/>
      <c r="AJ7" s="61"/>
      <c r="AK7" s="61"/>
      <c r="AL7" s="61"/>
      <c r="AM7" s="61"/>
      <c r="AN7" s="61"/>
      <c r="AO7" s="61"/>
      <c r="AP7" s="61"/>
      <c r="AQ7" s="61"/>
      <c r="AR7" s="61"/>
      <c r="AS7" s="61"/>
      <c r="AT7" s="61"/>
      <c r="AU7" s="61"/>
      <c r="AV7" s="61"/>
      <c r="AW7" s="61"/>
      <c r="AX7" s="61"/>
      <c r="AY7" s="61"/>
      <c r="AZ7" s="61"/>
      <c r="BA7" s="61"/>
      <c r="BB7" s="61"/>
      <c r="BC7" s="61"/>
      <c r="BD7" s="61"/>
      <c r="BE7" s="61"/>
      <c r="BF7" s="61"/>
    </row>
    <row r="8" spans="1:58">
      <c r="A8" s="40" t="s">
        <v>29</v>
      </c>
      <c r="B8" s="4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row>
    <row r="9" spans="1:58" s="36" customFormat="1">
      <c r="A9" s="69" t="s">
        <v>16</v>
      </c>
      <c r="B9" s="65">
        <v>11136</v>
      </c>
      <c r="C9" s="70">
        <v>2760</v>
      </c>
      <c r="D9" s="70">
        <v>2748</v>
      </c>
      <c r="E9" s="70">
        <v>2806</v>
      </c>
      <c r="F9" s="70">
        <v>2701</v>
      </c>
      <c r="G9" s="65">
        <v>11015</v>
      </c>
      <c r="H9" s="70">
        <v>2791</v>
      </c>
      <c r="I9" s="70">
        <v>2872</v>
      </c>
      <c r="J9" s="70">
        <v>2924</v>
      </c>
      <c r="K9" s="70">
        <v>2932</v>
      </c>
      <c r="L9" s="65">
        <v>11519</v>
      </c>
      <c r="M9" s="70">
        <v>2915</v>
      </c>
      <c r="N9" s="70">
        <v>2981</v>
      </c>
      <c r="O9" s="70">
        <v>3033</v>
      </c>
      <c r="P9" s="70">
        <v>3058</v>
      </c>
      <c r="Q9" s="65">
        <v>11987</v>
      </c>
      <c r="R9" s="70">
        <v>2913</v>
      </c>
      <c r="S9" s="70">
        <v>2893</v>
      </c>
      <c r="T9" s="70">
        <v>2917</v>
      </c>
      <c r="U9" s="70">
        <v>2650</v>
      </c>
      <c r="V9" s="65">
        <v>11373</v>
      </c>
      <c r="W9" s="70">
        <v>2740</v>
      </c>
      <c r="X9" s="70">
        <v>2595</v>
      </c>
      <c r="Y9" s="70">
        <v>2494</v>
      </c>
      <c r="Z9" s="70">
        <v>2449</v>
      </c>
      <c r="AA9" s="65">
        <v>10278</v>
      </c>
      <c r="AB9" s="70">
        <v>2405</v>
      </c>
      <c r="AC9" s="70">
        <v>2351</v>
      </c>
      <c r="AD9" s="70">
        <v>2398</v>
      </c>
      <c r="AE9" s="70">
        <v>2409</v>
      </c>
      <c r="AF9" s="65">
        <v>9563</v>
      </c>
      <c r="AG9" s="70">
        <v>2311</v>
      </c>
      <c r="AH9" s="70">
        <v>2250</v>
      </c>
      <c r="AI9" s="70">
        <v>2232</v>
      </c>
      <c r="AJ9" s="70">
        <v>2262</v>
      </c>
      <c r="AK9" s="65">
        <v>9055</v>
      </c>
      <c r="AL9" s="70">
        <v>2174</v>
      </c>
      <c r="AM9" s="70">
        <v>2603</v>
      </c>
      <c r="AN9" s="70">
        <v>2602</v>
      </c>
      <c r="AO9" s="70">
        <v>2606</v>
      </c>
      <c r="AP9" s="65">
        <v>9985</v>
      </c>
      <c r="AQ9" s="70">
        <v>2559</v>
      </c>
      <c r="AR9" s="70">
        <v>2511</v>
      </c>
      <c r="AS9" s="70">
        <v>2510</v>
      </c>
      <c r="AT9" s="70">
        <v>2504</v>
      </c>
      <c r="AU9" s="65">
        <v>10084</v>
      </c>
      <c r="AV9" s="70">
        <v>2453</v>
      </c>
      <c r="AW9" s="70">
        <v>2463</v>
      </c>
      <c r="AX9" s="70">
        <v>2415</v>
      </c>
      <c r="AY9" s="70">
        <v>2458</v>
      </c>
      <c r="AZ9" s="65">
        <v>9789</v>
      </c>
      <c r="BA9" s="70">
        <v>2361</v>
      </c>
      <c r="BB9" s="70">
        <v>2333</v>
      </c>
      <c r="BC9" s="70">
        <v>2301</v>
      </c>
      <c r="BD9" s="70">
        <v>2326</v>
      </c>
      <c r="BE9" s="65">
        <v>9321</v>
      </c>
      <c r="BF9" s="70">
        <v>2256</v>
      </c>
    </row>
    <row r="10" spans="1:58">
      <c r="A10" s="71" t="s">
        <v>7</v>
      </c>
      <c r="B10" s="24"/>
      <c r="C10" s="72"/>
      <c r="D10" s="72">
        <v>-4.3478260869564966E-3</v>
      </c>
      <c r="E10" s="72">
        <v>2.1106259097525504E-2</v>
      </c>
      <c r="F10" s="72">
        <v>-3.7419814682822516E-2</v>
      </c>
      <c r="G10" s="24"/>
      <c r="H10" s="72">
        <v>3.3320992225101875E-2</v>
      </c>
      <c r="I10" s="72">
        <v>2.9021855965603693E-2</v>
      </c>
      <c r="J10" s="72">
        <v>1.8105849582172651E-2</v>
      </c>
      <c r="K10" s="72">
        <v>2.7359781121751858E-3</v>
      </c>
      <c r="L10" s="24"/>
      <c r="M10" s="72">
        <v>-5.7980900409276837E-3</v>
      </c>
      <c r="N10" s="72">
        <v>2.2641509433962259E-2</v>
      </c>
      <c r="O10" s="72">
        <v>1.7443810801744286E-2</v>
      </c>
      <c r="P10" s="72">
        <v>8.2426640290140796E-3</v>
      </c>
      <c r="Q10" s="24"/>
      <c r="R10" s="72">
        <v>-4.7416612164813632E-2</v>
      </c>
      <c r="S10" s="72">
        <v>-6.8657741160316199E-3</v>
      </c>
      <c r="T10" s="72">
        <v>8.295886622882831E-3</v>
      </c>
      <c r="U10" s="72">
        <v>-9.1532396297566043E-2</v>
      </c>
      <c r="V10" s="24"/>
      <c r="W10" s="72">
        <v>3.3962264150943389E-2</v>
      </c>
      <c r="X10" s="72">
        <v>-5.2919708029197099E-2</v>
      </c>
      <c r="Y10" s="72">
        <v>-3.8921001926782273E-2</v>
      </c>
      <c r="Z10" s="72">
        <v>-1.8043303929430654E-2</v>
      </c>
      <c r="AA10" s="24"/>
      <c r="AB10" s="72">
        <v>-1.7966516945692068E-2</v>
      </c>
      <c r="AC10" s="72">
        <v>-2.2453222453222454E-2</v>
      </c>
      <c r="AD10" s="72">
        <v>1.9991492981709991E-2</v>
      </c>
      <c r="AE10" s="72">
        <v>4.5871559633028358E-3</v>
      </c>
      <c r="AF10" s="24"/>
      <c r="AG10" s="72">
        <v>-4.0680780406807782E-2</v>
      </c>
      <c r="AH10" s="72">
        <v>-2.6395499783643417E-2</v>
      </c>
      <c r="AI10" s="72">
        <v>-8.0000000000000071E-3</v>
      </c>
      <c r="AJ10" s="72">
        <v>1.3440860215053752E-2</v>
      </c>
      <c r="AK10" s="24"/>
      <c r="AL10" s="72">
        <v>-3.89036251105217E-2</v>
      </c>
      <c r="AM10" s="72">
        <v>0.19733210671573143</v>
      </c>
      <c r="AN10" s="72">
        <v>-3.8417210910490773E-4</v>
      </c>
      <c r="AO10" s="72">
        <v>1.537279016141424E-3</v>
      </c>
      <c r="AP10" s="24"/>
      <c r="AQ10" s="72">
        <v>-1.8035303146584858E-2</v>
      </c>
      <c r="AR10" s="72">
        <v>-1.8757327080890951E-2</v>
      </c>
      <c r="AS10" s="72">
        <v>-3.9824771007568316E-4</v>
      </c>
      <c r="AT10" s="72">
        <v>-2.3904382470119057E-3</v>
      </c>
      <c r="AU10" s="24"/>
      <c r="AV10" s="72">
        <v>-2.0367412140575025E-2</v>
      </c>
      <c r="AW10" s="72">
        <v>4.0766408479413485E-3</v>
      </c>
      <c r="AX10" s="72">
        <v>-1.948842874543244E-2</v>
      </c>
      <c r="AY10" s="72">
        <v>1.7805383022774235E-2</v>
      </c>
      <c r="AZ10" s="24"/>
      <c r="BA10" s="72">
        <v>-3.9462978030919471E-2</v>
      </c>
      <c r="BB10" s="72">
        <v>-1.185938161795852E-2</v>
      </c>
      <c r="BC10" s="72">
        <v>-1.3716245177882502E-2</v>
      </c>
      <c r="BD10" s="72">
        <v>1.0864841373315892E-2</v>
      </c>
      <c r="BE10" s="24"/>
      <c r="BF10" s="72">
        <v>-3.009458297506451E-2</v>
      </c>
    </row>
    <row r="11" spans="1:58" ht="10.8" customHeight="1">
      <c r="A11" s="71" t="s">
        <v>8</v>
      </c>
      <c r="B11" s="24"/>
      <c r="C11" s="73"/>
      <c r="D11" s="73"/>
      <c r="E11" s="73"/>
      <c r="F11" s="73"/>
      <c r="G11" s="24">
        <v>-1.0865660919540221E-2</v>
      </c>
      <c r="H11" s="73">
        <v>1.1231884057971042E-2</v>
      </c>
      <c r="I11" s="73">
        <v>4.512372634643369E-2</v>
      </c>
      <c r="J11" s="73">
        <v>4.2052744119743357E-2</v>
      </c>
      <c r="K11" s="73">
        <v>8.5523880044428013E-2</v>
      </c>
      <c r="L11" s="24">
        <v>4.5755787562414829E-2</v>
      </c>
      <c r="M11" s="73">
        <v>4.4428520243640302E-2</v>
      </c>
      <c r="N11" s="73">
        <v>3.79526462395543E-2</v>
      </c>
      <c r="O11" s="73">
        <v>3.7277701778385852E-2</v>
      </c>
      <c r="P11" s="73">
        <v>4.2974079126875786E-2</v>
      </c>
      <c r="Q11" s="24">
        <v>4.0628526781838703E-2</v>
      </c>
      <c r="R11" s="73">
        <v>-6.8610634648369473E-4</v>
      </c>
      <c r="S11" s="73">
        <v>-2.9520295202952074E-2</v>
      </c>
      <c r="T11" s="73">
        <v>-3.8245961094625747E-2</v>
      </c>
      <c r="U11" s="73">
        <v>-0.13342053629823414</v>
      </c>
      <c r="V11" s="24">
        <v>-5.1222157337115215E-2</v>
      </c>
      <c r="W11" s="73">
        <v>-5.9388946103673179E-2</v>
      </c>
      <c r="X11" s="73">
        <v>-0.10300725890079498</v>
      </c>
      <c r="Y11" s="73">
        <v>-0.14501199862872816</v>
      </c>
      <c r="Z11" s="73">
        <v>-7.5849056603773612E-2</v>
      </c>
      <c r="AA11" s="24">
        <v>-9.6280664732260601E-2</v>
      </c>
      <c r="AB11" s="73">
        <v>-0.12226277372262773</v>
      </c>
      <c r="AC11" s="73">
        <v>-9.4026974951830433E-2</v>
      </c>
      <c r="AD11" s="73">
        <v>-3.8492381716118684E-2</v>
      </c>
      <c r="AE11" s="73">
        <v>-1.6333197223356466E-2</v>
      </c>
      <c r="AF11" s="24">
        <v>-6.9566063436466208E-2</v>
      </c>
      <c r="AG11" s="73">
        <v>-3.9085239085239087E-2</v>
      </c>
      <c r="AH11" s="73">
        <v>-4.2960442364951112E-2</v>
      </c>
      <c r="AI11" s="73">
        <v>-6.9224353628023372E-2</v>
      </c>
      <c r="AJ11" s="73">
        <v>-6.1021170610211728E-2</v>
      </c>
      <c r="AK11" s="24">
        <v>-5.3121405416710288E-2</v>
      </c>
      <c r="AL11" s="73">
        <v>-5.928169623539592E-2</v>
      </c>
      <c r="AM11" s="73">
        <v>0.15688888888888886</v>
      </c>
      <c r="AN11" s="73">
        <v>0.16577060931899634</v>
      </c>
      <c r="AO11" s="73">
        <v>0.15207780725022113</v>
      </c>
      <c r="AP11" s="24">
        <v>0.10270568746548858</v>
      </c>
      <c r="AQ11" s="73">
        <v>0.17709291628334856</v>
      </c>
      <c r="AR11" s="73">
        <v>-3.5343834037648847E-2</v>
      </c>
      <c r="AS11" s="73">
        <v>-3.5357417371252864E-2</v>
      </c>
      <c r="AT11" s="73">
        <v>-3.9140445126630841E-2</v>
      </c>
      <c r="AU11" s="24">
        <v>9.9148723084627743E-3</v>
      </c>
      <c r="AV11" s="73">
        <v>-4.14224306369676E-2</v>
      </c>
      <c r="AW11" s="73">
        <v>-1.9115890083632014E-2</v>
      </c>
      <c r="AX11" s="73">
        <v>-3.7848605577689209E-2</v>
      </c>
      <c r="AY11" s="73">
        <v>-1.8370607028754038E-2</v>
      </c>
      <c r="AZ11" s="24">
        <v>-2.9254264180880618E-2</v>
      </c>
      <c r="BA11" s="73">
        <v>-3.7505095801059873E-2</v>
      </c>
      <c r="BB11" s="73">
        <v>-5.2781161185546099E-2</v>
      </c>
      <c r="BC11" s="73">
        <v>-4.7204968944099424E-2</v>
      </c>
      <c r="BD11" s="73">
        <v>-5.3702196908055333E-2</v>
      </c>
      <c r="BE11" s="24">
        <v>-4.7808764940239001E-2</v>
      </c>
      <c r="BF11" s="73">
        <v>-4.4472681067344366E-2</v>
      </c>
    </row>
    <row r="12" spans="1:58" s="36" customFormat="1">
      <c r="A12" s="69" t="s">
        <v>277</v>
      </c>
      <c r="B12" s="65">
        <v>1509</v>
      </c>
      <c r="C12" s="70">
        <v>368</v>
      </c>
      <c r="D12" s="70">
        <v>361</v>
      </c>
      <c r="E12" s="70">
        <v>365</v>
      </c>
      <c r="F12" s="70">
        <v>364</v>
      </c>
      <c r="G12" s="65">
        <v>1458</v>
      </c>
      <c r="H12" s="70">
        <v>371</v>
      </c>
      <c r="I12" s="70">
        <v>377</v>
      </c>
      <c r="J12" s="70">
        <v>361</v>
      </c>
      <c r="K12" s="70">
        <v>376</v>
      </c>
      <c r="L12" s="65">
        <v>1485</v>
      </c>
      <c r="M12" s="70">
        <v>343</v>
      </c>
      <c r="N12" s="70">
        <v>348</v>
      </c>
      <c r="O12" s="70">
        <v>350</v>
      </c>
      <c r="P12" s="70">
        <v>368</v>
      </c>
      <c r="Q12" s="65">
        <v>1409</v>
      </c>
      <c r="R12" s="70">
        <v>335</v>
      </c>
      <c r="S12" s="70">
        <v>348</v>
      </c>
      <c r="T12" s="70">
        <v>357</v>
      </c>
      <c r="U12" s="70">
        <v>355</v>
      </c>
      <c r="V12" s="65">
        <v>1395</v>
      </c>
      <c r="W12" s="70">
        <v>358</v>
      </c>
      <c r="X12" s="70">
        <v>358</v>
      </c>
      <c r="Y12" s="70">
        <v>359</v>
      </c>
      <c r="Z12" s="70">
        <v>361</v>
      </c>
      <c r="AA12" s="65">
        <v>1436</v>
      </c>
      <c r="AB12" s="70">
        <v>328</v>
      </c>
      <c r="AC12" s="70">
        <v>326</v>
      </c>
      <c r="AD12" s="70">
        <v>329</v>
      </c>
      <c r="AE12" s="70">
        <v>328</v>
      </c>
      <c r="AF12" s="65">
        <v>1311</v>
      </c>
      <c r="AG12" s="70">
        <v>314</v>
      </c>
      <c r="AH12" s="70">
        <v>319</v>
      </c>
      <c r="AI12" s="70">
        <v>327</v>
      </c>
      <c r="AJ12" s="70">
        <v>321</v>
      </c>
      <c r="AK12" s="65">
        <v>1281</v>
      </c>
      <c r="AL12" s="70">
        <v>317</v>
      </c>
      <c r="AM12" s="70">
        <v>451</v>
      </c>
      <c r="AN12" s="70">
        <v>457</v>
      </c>
      <c r="AO12" s="70">
        <v>459</v>
      </c>
      <c r="AP12" s="65">
        <v>1684</v>
      </c>
      <c r="AQ12" s="70">
        <v>449</v>
      </c>
      <c r="AR12" s="70">
        <v>440</v>
      </c>
      <c r="AS12" s="70">
        <v>442</v>
      </c>
      <c r="AT12" s="70">
        <v>408</v>
      </c>
      <c r="AU12" s="65">
        <v>1739</v>
      </c>
      <c r="AV12" s="70">
        <v>428</v>
      </c>
      <c r="AW12" s="70">
        <v>424</v>
      </c>
      <c r="AX12" s="70">
        <v>436</v>
      </c>
      <c r="AY12" s="70">
        <v>427</v>
      </c>
      <c r="AZ12" s="65">
        <v>1715</v>
      </c>
      <c r="BA12" s="70">
        <v>525</v>
      </c>
      <c r="BB12" s="70">
        <v>537</v>
      </c>
      <c r="BC12" s="70">
        <v>547</v>
      </c>
      <c r="BD12" s="70">
        <v>580</v>
      </c>
      <c r="BE12" s="65">
        <v>2189</v>
      </c>
      <c r="BF12" s="70">
        <v>466</v>
      </c>
    </row>
    <row r="13" spans="1:58">
      <c r="A13" s="71" t="s">
        <v>7</v>
      </c>
      <c r="B13" s="24"/>
      <c r="C13" s="72"/>
      <c r="D13" s="72">
        <v>-1.9021739130434812E-2</v>
      </c>
      <c r="E13" s="72">
        <v>1.1080332409972193E-2</v>
      </c>
      <c r="F13" s="72">
        <v>-2.739726027397249E-3</v>
      </c>
      <c r="G13" s="24"/>
      <c r="H13" s="72">
        <v>1.9230769230769162E-2</v>
      </c>
      <c r="I13" s="72">
        <v>1.6172506738544534E-2</v>
      </c>
      <c r="J13" s="72">
        <v>-4.2440318302387259E-2</v>
      </c>
      <c r="K13" s="72">
        <v>4.1551246537396169E-2</v>
      </c>
      <c r="L13" s="24"/>
      <c r="M13" s="72">
        <v>-8.7765957446808485E-2</v>
      </c>
      <c r="N13" s="72">
        <v>1.4577259475218707E-2</v>
      </c>
      <c r="O13" s="72">
        <v>5.7471264367816577E-3</v>
      </c>
      <c r="P13" s="72">
        <v>5.1428571428571379E-2</v>
      </c>
      <c r="Q13" s="24"/>
      <c r="R13" s="72">
        <v>-8.9673913043478271E-2</v>
      </c>
      <c r="S13" s="72">
        <v>3.8805970149253799E-2</v>
      </c>
      <c r="T13" s="72">
        <v>2.5862068965517349E-2</v>
      </c>
      <c r="U13" s="72">
        <v>-5.6022408963585235E-3</v>
      </c>
      <c r="V13" s="24"/>
      <c r="W13" s="72">
        <v>8.4507042253521014E-3</v>
      </c>
      <c r="X13" s="72">
        <v>0</v>
      </c>
      <c r="Y13" s="72">
        <v>2.7932960893854997E-3</v>
      </c>
      <c r="Z13" s="72">
        <v>5.5710306406684396E-3</v>
      </c>
      <c r="AA13" s="24"/>
      <c r="AB13" s="72">
        <v>-9.1412742382271484E-2</v>
      </c>
      <c r="AC13" s="72">
        <v>-6.0975609756097615E-3</v>
      </c>
      <c r="AD13" s="72">
        <v>9.2024539877300082E-3</v>
      </c>
      <c r="AE13" s="72">
        <v>-3.0395136778115228E-3</v>
      </c>
      <c r="AF13" s="24"/>
      <c r="AG13" s="72">
        <v>-4.2682926829268331E-2</v>
      </c>
      <c r="AH13" s="72">
        <v>1.5923566878980999E-2</v>
      </c>
      <c r="AI13" s="72">
        <v>2.5078369905956022E-2</v>
      </c>
      <c r="AJ13" s="72">
        <v>-1.834862385321101E-2</v>
      </c>
      <c r="AK13" s="24"/>
      <c r="AL13" s="72">
        <v>-1.2461059190031154E-2</v>
      </c>
      <c r="AM13" s="72">
        <v>0.42271293375394325</v>
      </c>
      <c r="AN13" s="72">
        <v>1.3303769401330268E-2</v>
      </c>
      <c r="AO13" s="72">
        <v>4.3763676148795838E-3</v>
      </c>
      <c r="AP13" s="24"/>
      <c r="AQ13" s="72">
        <v>-2.1786492374727628E-2</v>
      </c>
      <c r="AR13" s="72">
        <v>-2.0044543429844075E-2</v>
      </c>
      <c r="AS13" s="72">
        <v>4.5454545454546302E-3</v>
      </c>
      <c r="AT13" s="72">
        <v>-7.6923076923076872E-2</v>
      </c>
      <c r="AU13" s="24"/>
      <c r="AV13" s="72">
        <v>4.9019607843137303E-2</v>
      </c>
      <c r="AW13" s="72">
        <v>-9.3457943925233655E-3</v>
      </c>
      <c r="AX13" s="72">
        <v>2.8301886792452935E-2</v>
      </c>
      <c r="AY13" s="72">
        <v>-2.0642201834862428E-2</v>
      </c>
      <c r="AZ13" s="24"/>
      <c r="BA13" s="72">
        <v>0.22950819672131151</v>
      </c>
      <c r="BB13" s="72">
        <v>2.2857142857142909E-2</v>
      </c>
      <c r="BC13" s="72">
        <v>1.862197392923659E-2</v>
      </c>
      <c r="BD13" s="72">
        <v>6.0329067641681888E-2</v>
      </c>
      <c r="BE13" s="24"/>
      <c r="BF13" s="72">
        <v>-0.19655172413793098</v>
      </c>
    </row>
    <row r="14" spans="1:58" ht="10.8" customHeight="1">
      <c r="A14" s="71" t="s">
        <v>8</v>
      </c>
      <c r="B14" s="24"/>
      <c r="C14" s="73"/>
      <c r="D14" s="73"/>
      <c r="E14" s="73"/>
      <c r="F14" s="73"/>
      <c r="G14" s="24">
        <v>-3.379721669980118E-2</v>
      </c>
      <c r="H14" s="73">
        <v>8.152173913043459E-3</v>
      </c>
      <c r="I14" s="73">
        <v>4.4321329639889218E-2</v>
      </c>
      <c r="J14" s="73">
        <v>-1.0958904109588996E-2</v>
      </c>
      <c r="K14" s="73">
        <v>3.2967032967033072E-2</v>
      </c>
      <c r="L14" s="24">
        <v>1.8518518518518601E-2</v>
      </c>
      <c r="M14" s="73">
        <v>-7.547169811320753E-2</v>
      </c>
      <c r="N14" s="73">
        <v>-7.6923076923076872E-2</v>
      </c>
      <c r="O14" s="73">
        <v>-3.0470914127423865E-2</v>
      </c>
      <c r="P14" s="73">
        <v>-2.1276595744680882E-2</v>
      </c>
      <c r="Q14" s="24">
        <v>-5.1178451178451212E-2</v>
      </c>
      <c r="R14" s="73">
        <v>-2.3323615160349864E-2</v>
      </c>
      <c r="S14" s="73">
        <v>0</v>
      </c>
      <c r="T14" s="73">
        <v>2.0000000000000018E-2</v>
      </c>
      <c r="U14" s="73">
        <v>-3.5326086956521729E-2</v>
      </c>
      <c r="V14" s="24">
        <v>-9.936124911284594E-3</v>
      </c>
      <c r="W14" s="73">
        <v>6.8656716417910379E-2</v>
      </c>
      <c r="X14" s="73">
        <v>2.8735632183908066E-2</v>
      </c>
      <c r="Y14" s="73">
        <v>5.6022408963585235E-3</v>
      </c>
      <c r="Z14" s="73">
        <v>1.6901408450704203E-2</v>
      </c>
      <c r="AA14" s="24">
        <v>2.9390681003584218E-2</v>
      </c>
      <c r="AB14" s="73">
        <v>-8.3798882681564213E-2</v>
      </c>
      <c r="AC14" s="73">
        <v>-8.9385474860335212E-2</v>
      </c>
      <c r="AD14" s="73">
        <v>-8.3565459610027815E-2</v>
      </c>
      <c r="AE14" s="73">
        <v>-9.1412742382271484E-2</v>
      </c>
      <c r="AF14" s="24">
        <v>-8.70473537604457E-2</v>
      </c>
      <c r="AG14" s="73">
        <v>-4.2682926829268331E-2</v>
      </c>
      <c r="AH14" s="73">
        <v>-2.1472392638036797E-2</v>
      </c>
      <c r="AI14" s="73">
        <v>-6.0790273556230456E-3</v>
      </c>
      <c r="AJ14" s="73">
        <v>-2.1341463414634165E-2</v>
      </c>
      <c r="AK14" s="24">
        <v>-2.2883295194508046E-2</v>
      </c>
      <c r="AL14" s="73">
        <v>9.5541401273886439E-3</v>
      </c>
      <c r="AM14" s="73">
        <v>0.4137931034482758</v>
      </c>
      <c r="AN14" s="73">
        <v>0.39755351681957185</v>
      </c>
      <c r="AO14" s="73">
        <v>0.42990654205607481</v>
      </c>
      <c r="AP14" s="24">
        <v>0.31459797033567516</v>
      </c>
      <c r="AQ14" s="73">
        <v>0.41640378548895907</v>
      </c>
      <c r="AR14" s="73">
        <v>-2.4390243902439046E-2</v>
      </c>
      <c r="AS14" s="73">
        <v>-3.2822757111597323E-2</v>
      </c>
      <c r="AT14" s="73">
        <v>-0.11111111111111116</v>
      </c>
      <c r="AU14" s="24">
        <v>3.2660332541567749E-2</v>
      </c>
      <c r="AV14" s="73">
        <v>-4.6770601336302842E-2</v>
      </c>
      <c r="AW14" s="73">
        <v>-3.6363636363636376E-2</v>
      </c>
      <c r="AX14" s="73">
        <v>-1.3574660633484115E-2</v>
      </c>
      <c r="AY14" s="73">
        <v>4.6568627450980449E-2</v>
      </c>
      <c r="AZ14" s="24">
        <v>-1.3801035077630863E-2</v>
      </c>
      <c r="BA14" s="73">
        <v>0.22663551401869153</v>
      </c>
      <c r="BB14" s="73">
        <v>0.26650943396226423</v>
      </c>
      <c r="BC14" s="73">
        <v>0.25458715596330284</v>
      </c>
      <c r="BD14" s="73">
        <v>0.35831381733021073</v>
      </c>
      <c r="BE14" s="24">
        <v>0.27638483965014582</v>
      </c>
      <c r="BF14" s="73">
        <v>-0.11238095238095236</v>
      </c>
    </row>
    <row r="15" spans="1:58">
      <c r="A15" s="69" t="s">
        <v>80</v>
      </c>
      <c r="B15" s="65">
        <v>2192</v>
      </c>
      <c r="C15" s="80" t="s">
        <v>52</v>
      </c>
      <c r="D15" s="80" t="s">
        <v>52</v>
      </c>
      <c r="E15" s="80" t="s">
        <v>52</v>
      </c>
      <c r="F15" s="80" t="s">
        <v>52</v>
      </c>
      <c r="G15" s="65">
        <v>2161</v>
      </c>
      <c r="H15" s="120" t="s">
        <v>44</v>
      </c>
      <c r="I15" s="120" t="s">
        <v>44</v>
      </c>
      <c r="J15" s="120" t="s">
        <v>44</v>
      </c>
      <c r="K15" s="120" t="s">
        <v>44</v>
      </c>
      <c r="L15" s="65">
        <v>1990</v>
      </c>
      <c r="M15" s="70">
        <v>505</v>
      </c>
      <c r="N15" s="70">
        <v>489</v>
      </c>
      <c r="O15" s="70">
        <v>492</v>
      </c>
      <c r="P15" s="70">
        <v>538</v>
      </c>
      <c r="Q15" s="65">
        <v>2024</v>
      </c>
      <c r="R15" s="70">
        <v>532</v>
      </c>
      <c r="S15" s="70">
        <v>540</v>
      </c>
      <c r="T15" s="70">
        <v>540</v>
      </c>
      <c r="U15" s="70">
        <v>478</v>
      </c>
      <c r="V15" s="65">
        <v>2090</v>
      </c>
      <c r="W15" s="70">
        <v>511</v>
      </c>
      <c r="X15" s="70">
        <v>505</v>
      </c>
      <c r="Y15" s="70">
        <v>511</v>
      </c>
      <c r="Z15" s="70">
        <v>449</v>
      </c>
      <c r="AA15" s="65">
        <v>1976</v>
      </c>
      <c r="AB15" s="70">
        <v>499</v>
      </c>
      <c r="AC15" s="70">
        <v>468</v>
      </c>
      <c r="AD15" s="70">
        <v>464</v>
      </c>
      <c r="AE15" s="70">
        <v>441</v>
      </c>
      <c r="AF15" s="65">
        <v>1872</v>
      </c>
      <c r="AG15" s="70">
        <v>448</v>
      </c>
      <c r="AH15" s="70">
        <v>443</v>
      </c>
      <c r="AI15" s="70">
        <v>437</v>
      </c>
      <c r="AJ15" s="70">
        <v>440</v>
      </c>
      <c r="AK15" s="65">
        <v>1768</v>
      </c>
      <c r="AL15" s="70">
        <v>439</v>
      </c>
      <c r="AM15" s="70">
        <v>497</v>
      </c>
      <c r="AN15" s="70">
        <v>506</v>
      </c>
      <c r="AO15" s="70">
        <v>515</v>
      </c>
      <c r="AP15" s="65">
        <v>1957</v>
      </c>
      <c r="AQ15" s="70">
        <v>513</v>
      </c>
      <c r="AR15" s="70">
        <v>495</v>
      </c>
      <c r="AS15" s="70">
        <v>501</v>
      </c>
      <c r="AT15" s="70">
        <v>503</v>
      </c>
      <c r="AU15" s="65">
        <v>2012</v>
      </c>
      <c r="AV15" s="70">
        <v>504</v>
      </c>
      <c r="AW15" s="70">
        <v>494</v>
      </c>
      <c r="AX15" s="70">
        <v>502</v>
      </c>
      <c r="AY15" s="70">
        <v>505</v>
      </c>
      <c r="AZ15" s="65">
        <v>2005</v>
      </c>
      <c r="BA15" s="70">
        <v>510</v>
      </c>
      <c r="BB15" s="70">
        <v>503</v>
      </c>
      <c r="BC15" s="70">
        <v>494</v>
      </c>
      <c r="BD15" s="70">
        <v>485</v>
      </c>
      <c r="BE15" s="65">
        <v>1992</v>
      </c>
      <c r="BF15" s="70">
        <v>492</v>
      </c>
    </row>
    <row r="16" spans="1:58">
      <c r="A16" s="71" t="s">
        <v>7</v>
      </c>
      <c r="B16" s="24"/>
      <c r="C16" s="73"/>
      <c r="D16" s="73"/>
      <c r="E16" s="73"/>
      <c r="F16" s="73"/>
      <c r="G16" s="24"/>
      <c r="H16" s="72"/>
      <c r="I16" s="72"/>
      <c r="J16" s="72"/>
      <c r="K16" s="72"/>
      <c r="L16" s="24"/>
      <c r="M16" s="72"/>
      <c r="N16" s="72">
        <v>-3.1683168316831711E-2</v>
      </c>
      <c r="O16" s="72">
        <v>6.1349693251533388E-3</v>
      </c>
      <c r="P16" s="72">
        <v>9.3495934959349603E-2</v>
      </c>
      <c r="Q16" s="24"/>
      <c r="R16" s="72">
        <v>-1.1152416356877359E-2</v>
      </c>
      <c r="S16" s="72">
        <v>1.5037593984962516E-2</v>
      </c>
      <c r="T16" s="72">
        <v>0</v>
      </c>
      <c r="U16" s="72">
        <v>-0.11481481481481481</v>
      </c>
      <c r="V16" s="24"/>
      <c r="W16" s="72">
        <v>6.9037656903765621E-2</v>
      </c>
      <c r="X16" s="72">
        <v>-1.1741682974559686E-2</v>
      </c>
      <c r="Y16" s="72">
        <v>1.1881188118811892E-2</v>
      </c>
      <c r="Z16" s="72">
        <v>-0.12133072407045009</v>
      </c>
      <c r="AA16" s="24"/>
      <c r="AB16" s="72">
        <v>0.11135857461024501</v>
      </c>
      <c r="AC16" s="72">
        <v>-6.2124248496993939E-2</v>
      </c>
      <c r="AD16" s="72">
        <v>-8.5470085470085166E-3</v>
      </c>
      <c r="AE16" s="72">
        <v>-4.9568965517241326E-2</v>
      </c>
      <c r="AF16" s="24"/>
      <c r="AG16" s="72">
        <v>1.5873015873015817E-2</v>
      </c>
      <c r="AH16" s="72">
        <v>-1.1160714285714302E-2</v>
      </c>
      <c r="AI16" s="72">
        <v>-1.3544018058690765E-2</v>
      </c>
      <c r="AJ16" s="72">
        <v>6.8649885583524917E-3</v>
      </c>
      <c r="AK16" s="24"/>
      <c r="AL16" s="72">
        <v>-2.2727272727273151E-3</v>
      </c>
      <c r="AM16" s="72">
        <v>0.13211845102505704</v>
      </c>
      <c r="AN16" s="72">
        <v>1.810865191146882E-2</v>
      </c>
      <c r="AO16" s="72">
        <v>1.7786561264822032E-2</v>
      </c>
      <c r="AP16" s="24"/>
      <c r="AQ16" s="72">
        <v>-3.8834951456310218E-3</v>
      </c>
      <c r="AR16" s="72">
        <v>-3.5087719298245612E-2</v>
      </c>
      <c r="AS16" s="72">
        <v>1.2121212121212199E-2</v>
      </c>
      <c r="AT16" s="72">
        <v>3.9920159680639777E-3</v>
      </c>
      <c r="AU16" s="24"/>
      <c r="AV16" s="72">
        <v>1.9880715705764551E-3</v>
      </c>
      <c r="AW16" s="72">
        <v>-1.9841269841269882E-2</v>
      </c>
      <c r="AX16" s="72">
        <v>1.6194331983805599E-2</v>
      </c>
      <c r="AY16" s="72">
        <v>5.9760956175298752E-3</v>
      </c>
      <c r="AZ16" s="24"/>
      <c r="BA16" s="72">
        <v>9.9009900990099098E-3</v>
      </c>
      <c r="BB16" s="72">
        <v>-1.3725490196078383E-2</v>
      </c>
      <c r="BC16" s="72">
        <v>-1.7892644135188873E-2</v>
      </c>
      <c r="BD16" s="72">
        <v>-1.8218623481781382E-2</v>
      </c>
      <c r="BE16" s="24"/>
      <c r="BF16" s="72">
        <v>1.4432989690721598E-2</v>
      </c>
    </row>
    <row r="17" spans="1:58" ht="10.199999999999999" customHeight="1">
      <c r="A17" s="71" t="s">
        <v>8</v>
      </c>
      <c r="B17" s="24"/>
      <c r="C17" s="73"/>
      <c r="D17" s="73"/>
      <c r="E17" s="73"/>
      <c r="F17" s="73"/>
      <c r="G17" s="24">
        <v>-1.414233576642332E-2</v>
      </c>
      <c r="H17" s="73"/>
      <c r="I17" s="73"/>
      <c r="J17" s="73"/>
      <c r="K17" s="73"/>
      <c r="L17" s="24">
        <v>-7.9130032392410898E-2</v>
      </c>
      <c r="M17" s="73"/>
      <c r="N17" s="73"/>
      <c r="O17" s="72"/>
      <c r="P17" s="70"/>
      <c r="Q17" s="24">
        <v>1.7085427135678399E-2</v>
      </c>
      <c r="R17" s="73">
        <v>5.3465346534653513E-2</v>
      </c>
      <c r="S17" s="73">
        <v>0.10429447852760743</v>
      </c>
      <c r="T17" s="73">
        <v>9.7560975609756184E-2</v>
      </c>
      <c r="U17" s="73">
        <v>-0.11152416356877326</v>
      </c>
      <c r="V17" s="24">
        <v>3.2608695652173836E-2</v>
      </c>
      <c r="W17" s="73">
        <v>-3.9473684210526327E-2</v>
      </c>
      <c r="X17" s="73">
        <v>-6.481481481481477E-2</v>
      </c>
      <c r="Y17" s="73">
        <v>-5.3703703703703698E-2</v>
      </c>
      <c r="Z17" s="73">
        <v>-6.0669456066945626E-2</v>
      </c>
      <c r="AA17" s="24">
        <v>-5.4545454545454564E-2</v>
      </c>
      <c r="AB17" s="73">
        <v>-2.3483365949119372E-2</v>
      </c>
      <c r="AC17" s="73">
        <v>-7.3267326732673221E-2</v>
      </c>
      <c r="AD17" s="73">
        <v>-9.1976516634050931E-2</v>
      </c>
      <c r="AE17" s="73">
        <v>-1.7817371937639215E-2</v>
      </c>
      <c r="AF17" s="24">
        <v>-5.2631578947368474E-2</v>
      </c>
      <c r="AG17" s="73">
        <v>-0.10220440881763526</v>
      </c>
      <c r="AH17" s="73">
        <v>-5.3418803418803451E-2</v>
      </c>
      <c r="AI17" s="73">
        <v>-5.8189655172413812E-2</v>
      </c>
      <c r="AJ17" s="73">
        <v>-2.2675736961451642E-3</v>
      </c>
      <c r="AK17" s="24">
        <v>-5.555555555555558E-2</v>
      </c>
      <c r="AL17" s="73">
        <v>-2.0089285714285698E-2</v>
      </c>
      <c r="AM17" s="73">
        <v>0.12189616252821667</v>
      </c>
      <c r="AN17" s="73">
        <v>0.15789473684210531</v>
      </c>
      <c r="AO17" s="73">
        <v>0.17045454545454541</v>
      </c>
      <c r="AP17" s="24">
        <v>0.10690045248868785</v>
      </c>
      <c r="AQ17" s="73">
        <v>0.16856492027334857</v>
      </c>
      <c r="AR17" s="73">
        <v>-4.0241448692153181E-3</v>
      </c>
      <c r="AS17" s="73">
        <v>-9.8814229249012397E-3</v>
      </c>
      <c r="AT17" s="73">
        <v>-2.3300970873786353E-2</v>
      </c>
      <c r="AU17" s="24">
        <v>2.8104241185487933E-2</v>
      </c>
      <c r="AV17" s="73">
        <v>-1.7543859649122862E-2</v>
      </c>
      <c r="AW17" s="73">
        <v>-2.0202020202020332E-3</v>
      </c>
      <c r="AX17" s="73">
        <v>1.9960079840319889E-3</v>
      </c>
      <c r="AY17" s="73">
        <v>3.9761431411531323E-3</v>
      </c>
      <c r="AZ17" s="24">
        <v>-3.4791252485089075E-3</v>
      </c>
      <c r="BA17" s="73">
        <v>1.1904761904761862E-2</v>
      </c>
      <c r="BB17" s="73">
        <v>1.8218623481781382E-2</v>
      </c>
      <c r="BC17" s="73">
        <v>-1.5936254980079667E-2</v>
      </c>
      <c r="BD17" s="73">
        <v>-3.9603960396039639E-2</v>
      </c>
      <c r="BE17" s="24">
        <v>-6.4837905236907467E-3</v>
      </c>
      <c r="BF17" s="73">
        <v>-3.5294117647058809E-2</v>
      </c>
    </row>
    <row r="18" spans="1:58">
      <c r="A18" s="69" t="s">
        <v>269</v>
      </c>
      <c r="B18" s="65">
        <v>39</v>
      </c>
      <c r="C18" s="80" t="s">
        <v>52</v>
      </c>
      <c r="D18" s="80" t="s">
        <v>52</v>
      </c>
      <c r="E18" s="80" t="s">
        <v>52</v>
      </c>
      <c r="F18" s="80" t="s">
        <v>52</v>
      </c>
      <c r="G18" s="65">
        <v>96</v>
      </c>
      <c r="H18" s="120" t="s">
        <v>44</v>
      </c>
      <c r="I18" s="120" t="s">
        <v>44</v>
      </c>
      <c r="J18" s="120" t="s">
        <v>44</v>
      </c>
      <c r="K18" s="120" t="s">
        <v>44</v>
      </c>
      <c r="L18" s="65">
        <v>201</v>
      </c>
      <c r="M18" s="186">
        <v>-25</v>
      </c>
      <c r="N18" s="186">
        <v>-70</v>
      </c>
      <c r="O18" s="186">
        <v>-59</v>
      </c>
      <c r="P18" s="186">
        <v>-62</v>
      </c>
      <c r="Q18" s="178">
        <v>-216</v>
      </c>
      <c r="R18" s="186">
        <v>250</v>
      </c>
      <c r="S18" s="186">
        <v>-62</v>
      </c>
      <c r="T18" s="186">
        <v>-106</v>
      </c>
      <c r="U18" s="186">
        <v>57</v>
      </c>
      <c r="V18" s="65">
        <v>139</v>
      </c>
      <c r="W18" s="186">
        <v>-23</v>
      </c>
      <c r="X18" s="186">
        <v>17</v>
      </c>
      <c r="Y18" s="186">
        <v>-6</v>
      </c>
      <c r="Z18" s="186">
        <v>-2</v>
      </c>
      <c r="AA18" s="178">
        <v>-14</v>
      </c>
      <c r="AB18" s="186">
        <v>-72</v>
      </c>
      <c r="AC18" s="186">
        <v>-18</v>
      </c>
      <c r="AD18" s="186">
        <v>-6</v>
      </c>
      <c r="AE18" s="186">
        <v>81</v>
      </c>
      <c r="AF18" s="178">
        <v>-15</v>
      </c>
      <c r="AG18" s="186">
        <v>-8</v>
      </c>
      <c r="AH18" s="186">
        <v>-568</v>
      </c>
      <c r="AI18" s="186">
        <v>-25</v>
      </c>
      <c r="AJ18" s="186">
        <v>15</v>
      </c>
      <c r="AK18" s="178">
        <v>-586</v>
      </c>
      <c r="AL18" s="186">
        <v>-17</v>
      </c>
      <c r="AM18" s="186">
        <v>-141</v>
      </c>
      <c r="AN18" s="186">
        <v>-13</v>
      </c>
      <c r="AO18" s="186">
        <v>76</v>
      </c>
      <c r="AP18" s="178">
        <v>-95</v>
      </c>
      <c r="AQ18" s="186">
        <v>5</v>
      </c>
      <c r="AR18" s="186">
        <v>-12</v>
      </c>
      <c r="AS18" s="186">
        <v>-26</v>
      </c>
      <c r="AT18" s="186">
        <v>33</v>
      </c>
      <c r="AU18" s="178">
        <v>0</v>
      </c>
      <c r="AV18" s="186">
        <v>-4</v>
      </c>
      <c r="AW18" s="186">
        <v>-1</v>
      </c>
      <c r="AX18" s="186">
        <v>-23</v>
      </c>
      <c r="AY18" s="186">
        <v>9</v>
      </c>
      <c r="AZ18" s="178">
        <v>-19</v>
      </c>
      <c r="BA18" s="186">
        <v>23</v>
      </c>
      <c r="BB18" s="186">
        <v>84</v>
      </c>
      <c r="BC18" s="186">
        <v>16</v>
      </c>
      <c r="BD18" s="186">
        <v>511</v>
      </c>
      <c r="BE18" s="178">
        <v>634</v>
      </c>
      <c r="BF18" s="186">
        <v>-25</v>
      </c>
    </row>
    <row r="19" spans="1:58" ht="14.25" customHeight="1">
      <c r="A19" s="69" t="s">
        <v>247</v>
      </c>
      <c r="B19" s="65"/>
      <c r="C19" s="80"/>
      <c r="D19" s="80"/>
      <c r="E19" s="80"/>
      <c r="F19" s="80"/>
      <c r="G19" s="65"/>
      <c r="H19" s="120"/>
      <c r="I19" s="120"/>
      <c r="J19" s="120"/>
      <c r="K19" s="120"/>
      <c r="L19" s="65"/>
      <c r="M19" s="186"/>
      <c r="N19" s="186"/>
      <c r="O19" s="186"/>
      <c r="P19" s="186"/>
      <c r="Q19" s="178"/>
      <c r="R19" s="186"/>
      <c r="S19" s="186"/>
      <c r="T19" s="186"/>
      <c r="U19" s="186"/>
      <c r="V19" s="65"/>
      <c r="W19" s="186"/>
      <c r="X19" s="186"/>
      <c r="Y19" s="186"/>
      <c r="Z19" s="186"/>
      <c r="AA19" s="178"/>
      <c r="AB19" s="186"/>
      <c r="AC19" s="186"/>
      <c r="AD19" s="186"/>
      <c r="AE19" s="186"/>
      <c r="AF19" s="153" t="s">
        <v>145</v>
      </c>
      <c r="AG19" s="186"/>
      <c r="AH19" s="186"/>
      <c r="AI19" s="186"/>
      <c r="AJ19" s="186"/>
      <c r="AK19" s="153" t="s">
        <v>145</v>
      </c>
      <c r="AL19" s="186"/>
      <c r="AM19" s="186"/>
      <c r="AN19" s="186"/>
      <c r="AO19" s="186"/>
      <c r="AP19" s="153" t="s">
        <v>145</v>
      </c>
      <c r="AQ19" s="186" t="s">
        <v>145</v>
      </c>
      <c r="AR19" s="186" t="s">
        <v>145</v>
      </c>
      <c r="AS19" s="186" t="s">
        <v>145</v>
      </c>
      <c r="AT19" s="186" t="s">
        <v>145</v>
      </c>
      <c r="AU19" s="153" t="s">
        <v>145</v>
      </c>
      <c r="AV19" s="186" t="s">
        <v>145</v>
      </c>
      <c r="AW19" s="186" t="s">
        <v>145</v>
      </c>
      <c r="AX19" s="186" t="s">
        <v>145</v>
      </c>
      <c r="AY19" s="186">
        <v>87</v>
      </c>
      <c r="AZ19" s="178">
        <v>87</v>
      </c>
      <c r="BA19" s="186" t="s">
        <v>145</v>
      </c>
      <c r="BB19" s="186" t="s">
        <v>145</v>
      </c>
      <c r="BC19" s="186" t="s">
        <v>145</v>
      </c>
      <c r="BD19" s="186">
        <v>1675</v>
      </c>
      <c r="BE19" s="178">
        <v>1675</v>
      </c>
      <c r="BF19" s="186" t="s">
        <v>145</v>
      </c>
    </row>
    <row r="20" spans="1:58" s="36" customFormat="1" ht="16.5" customHeight="1">
      <c r="A20" s="69" t="s">
        <v>265</v>
      </c>
      <c r="B20" s="65">
        <v>2321</v>
      </c>
      <c r="C20" s="70">
        <v>641</v>
      </c>
      <c r="D20" s="70">
        <v>772</v>
      </c>
      <c r="E20" s="70">
        <v>775</v>
      </c>
      <c r="F20" s="70">
        <v>452</v>
      </c>
      <c r="G20" s="65">
        <v>2640</v>
      </c>
      <c r="H20" s="70">
        <v>799</v>
      </c>
      <c r="I20" s="70">
        <v>818</v>
      </c>
      <c r="J20" s="70">
        <v>875</v>
      </c>
      <c r="K20" s="70">
        <v>480</v>
      </c>
      <c r="L20" s="65">
        <v>2972</v>
      </c>
      <c r="M20" s="70">
        <v>874</v>
      </c>
      <c r="N20" s="70">
        <v>990</v>
      </c>
      <c r="O20" s="70">
        <v>979</v>
      </c>
      <c r="P20" s="70">
        <v>901</v>
      </c>
      <c r="Q20" s="65">
        <v>3744</v>
      </c>
      <c r="R20" s="70">
        <v>665</v>
      </c>
      <c r="S20" s="70">
        <v>935</v>
      </c>
      <c r="T20" s="70">
        <v>944</v>
      </c>
      <c r="U20" s="70">
        <v>711</v>
      </c>
      <c r="V20" s="65">
        <v>3255</v>
      </c>
      <c r="W20" s="70">
        <v>850</v>
      </c>
      <c r="X20" s="70">
        <v>746</v>
      </c>
      <c r="Y20" s="70">
        <v>667</v>
      </c>
      <c r="Z20" s="70">
        <v>778</v>
      </c>
      <c r="AA20" s="65">
        <v>3041</v>
      </c>
      <c r="AB20" s="70">
        <v>761</v>
      </c>
      <c r="AC20" s="70">
        <v>744</v>
      </c>
      <c r="AD20" s="70">
        <v>721</v>
      </c>
      <c r="AE20" s="70">
        <v>593</v>
      </c>
      <c r="AF20" s="65">
        <v>2819</v>
      </c>
      <c r="AG20" s="70">
        <v>688</v>
      </c>
      <c r="AH20" s="70">
        <v>1234</v>
      </c>
      <c r="AI20" s="70">
        <v>671</v>
      </c>
      <c r="AJ20" s="70">
        <v>633</v>
      </c>
      <c r="AK20" s="65">
        <v>3226</v>
      </c>
      <c r="AL20" s="70">
        <v>636</v>
      </c>
      <c r="AM20" s="70">
        <v>794</v>
      </c>
      <c r="AN20" s="70">
        <v>652</v>
      </c>
      <c r="AO20" s="70">
        <v>488</v>
      </c>
      <c r="AP20" s="65">
        <v>2570</v>
      </c>
      <c r="AQ20" s="70">
        <v>574</v>
      </c>
      <c r="AR20" s="70">
        <v>616</v>
      </c>
      <c r="AS20" s="70">
        <v>599</v>
      </c>
      <c r="AT20" s="70">
        <v>532</v>
      </c>
      <c r="AU20" s="65">
        <v>2321</v>
      </c>
      <c r="AV20" s="70">
        <v>566</v>
      </c>
      <c r="AW20" s="70">
        <v>573</v>
      </c>
      <c r="AX20" s="70">
        <v>544</v>
      </c>
      <c r="AY20" s="70">
        <v>427</v>
      </c>
      <c r="AZ20" s="65">
        <v>2110</v>
      </c>
      <c r="BA20" s="70">
        <v>462</v>
      </c>
      <c r="BB20" s="70">
        <v>371</v>
      </c>
      <c r="BC20" s="70">
        <v>429</v>
      </c>
      <c r="BD20" s="186">
        <v>-1810</v>
      </c>
      <c r="BE20" s="178">
        <v>-548</v>
      </c>
      <c r="BF20" s="70">
        <v>511</v>
      </c>
    </row>
    <row r="21" spans="1:58">
      <c r="A21" s="71" t="s">
        <v>7</v>
      </c>
      <c r="B21" s="24"/>
      <c r="C21" s="72"/>
      <c r="D21" s="72">
        <v>0.20436817472698898</v>
      </c>
      <c r="E21" s="72">
        <v>3.8860103626943143E-3</v>
      </c>
      <c r="F21" s="72">
        <v>-0.41677419354838707</v>
      </c>
      <c r="G21" s="24"/>
      <c r="H21" s="72">
        <v>0.76769911504424782</v>
      </c>
      <c r="I21" s="72">
        <v>2.3779724655819789E-2</v>
      </c>
      <c r="J21" s="72">
        <v>6.968215158924207E-2</v>
      </c>
      <c r="K21" s="72">
        <v>-0.4514285714285714</v>
      </c>
      <c r="L21" s="24"/>
      <c r="M21" s="72">
        <v>0.8208333333333333</v>
      </c>
      <c r="N21" s="72">
        <v>0.13272311212814647</v>
      </c>
      <c r="O21" s="72">
        <v>-1.1111111111111072E-2</v>
      </c>
      <c r="P21" s="72">
        <v>-7.9673135852911137E-2</v>
      </c>
      <c r="Q21" s="24"/>
      <c r="R21" s="72">
        <v>-0.2619311875693674</v>
      </c>
      <c r="S21" s="72">
        <v>0.40601503759398505</v>
      </c>
      <c r="T21" s="72">
        <v>9.6256684491977662E-3</v>
      </c>
      <c r="U21" s="72">
        <v>-0.24682203389830504</v>
      </c>
      <c r="V21" s="24"/>
      <c r="W21" s="72">
        <v>0.19549929676511946</v>
      </c>
      <c r="X21" s="72">
        <v>-0.12235294117647055</v>
      </c>
      <c r="Y21" s="72">
        <v>-0.10589812332439674</v>
      </c>
      <c r="Z21" s="72">
        <v>0.16641679160419787</v>
      </c>
      <c r="AA21" s="24"/>
      <c r="AB21" s="72">
        <v>-2.1850899742930641E-2</v>
      </c>
      <c r="AC21" s="72">
        <v>-2.2339027595269401E-2</v>
      </c>
      <c r="AD21" s="72">
        <v>-3.0913978494623628E-2</v>
      </c>
      <c r="AE21" s="72">
        <v>-0.17753120665742028</v>
      </c>
      <c r="AF21" s="24"/>
      <c r="AG21" s="72">
        <v>0.16020236087689721</v>
      </c>
      <c r="AH21" s="72">
        <v>0.79360465116279078</v>
      </c>
      <c r="AI21" s="72">
        <v>-0.45623987034035651</v>
      </c>
      <c r="AJ21" s="72">
        <v>-5.663189269746649E-2</v>
      </c>
      <c r="AK21" s="24"/>
      <c r="AL21" s="72">
        <v>4.7393364928909332E-3</v>
      </c>
      <c r="AM21" s="72">
        <v>0.2484276729559749</v>
      </c>
      <c r="AN21" s="72">
        <v>-0.17884130982367763</v>
      </c>
      <c r="AO21" s="72">
        <v>-0.25153374233128833</v>
      </c>
      <c r="AP21" s="24"/>
      <c r="AQ21" s="72">
        <v>0.17622950819672134</v>
      </c>
      <c r="AR21" s="72">
        <v>7.3170731707317138E-2</v>
      </c>
      <c r="AS21" s="72">
        <v>-2.759740259740262E-2</v>
      </c>
      <c r="AT21" s="72">
        <v>-0.11185308848080133</v>
      </c>
      <c r="AU21" s="24"/>
      <c r="AV21" s="72">
        <v>6.3909774436090139E-2</v>
      </c>
      <c r="AW21" s="72">
        <v>1.2367491166077826E-2</v>
      </c>
      <c r="AX21" s="72">
        <v>-5.0610820244328059E-2</v>
      </c>
      <c r="AY21" s="72">
        <v>-0.21507352941176472</v>
      </c>
      <c r="AZ21" s="24"/>
      <c r="BA21" s="72">
        <v>8.1967213114754189E-2</v>
      </c>
      <c r="BB21" s="72">
        <v>-0.19696969696969702</v>
      </c>
      <c r="BC21" s="72">
        <v>0.15633423180592998</v>
      </c>
      <c r="BD21" s="85" t="s">
        <v>43</v>
      </c>
      <c r="BE21" s="24"/>
      <c r="BF21" s="85" t="s">
        <v>43</v>
      </c>
    </row>
    <row r="22" spans="1:58" ht="10.199999999999999" customHeight="1">
      <c r="A22" s="71" t="s">
        <v>8</v>
      </c>
      <c r="B22" s="24"/>
      <c r="C22" s="73"/>
      <c r="D22" s="73"/>
      <c r="E22" s="73"/>
      <c r="F22" s="73"/>
      <c r="G22" s="24">
        <v>0.13744075829383884</v>
      </c>
      <c r="H22" s="73">
        <v>0.24648985959438385</v>
      </c>
      <c r="I22" s="73">
        <v>5.9585492227979264E-2</v>
      </c>
      <c r="J22" s="73">
        <v>0.12903225806451624</v>
      </c>
      <c r="K22" s="73">
        <v>6.1946902654867353E-2</v>
      </c>
      <c r="L22" s="24">
        <v>0.12575757575757573</v>
      </c>
      <c r="M22" s="73">
        <v>9.3867334167709648E-2</v>
      </c>
      <c r="N22" s="73">
        <v>0.21026894865525669</v>
      </c>
      <c r="O22" s="73">
        <v>0.11885714285714277</v>
      </c>
      <c r="P22" s="73">
        <v>0.87708333333333344</v>
      </c>
      <c r="Q22" s="24">
        <v>0.25975773889636611</v>
      </c>
      <c r="R22" s="73">
        <v>-0.23913043478260865</v>
      </c>
      <c r="S22" s="73">
        <v>-5.555555555555558E-2</v>
      </c>
      <c r="T22" s="73">
        <v>-3.5750766087844776E-2</v>
      </c>
      <c r="U22" s="73">
        <v>-0.21087680355160932</v>
      </c>
      <c r="V22" s="24">
        <v>-0.13060897435897434</v>
      </c>
      <c r="W22" s="73">
        <v>0.27819548872180455</v>
      </c>
      <c r="X22" s="73">
        <v>-0.20213903743315509</v>
      </c>
      <c r="Y22" s="73">
        <v>-0.29343220338983056</v>
      </c>
      <c r="Z22" s="73">
        <v>9.4233473980309457E-2</v>
      </c>
      <c r="AA22" s="24">
        <v>-6.5745007680491518E-2</v>
      </c>
      <c r="AB22" s="73">
        <v>-0.1047058823529412</v>
      </c>
      <c r="AC22" s="73">
        <v>-2.6809651474530849E-3</v>
      </c>
      <c r="AD22" s="73">
        <v>8.0959520239880067E-2</v>
      </c>
      <c r="AE22" s="73">
        <v>-0.23778920308483287</v>
      </c>
      <c r="AF22" s="24">
        <v>-7.3002301874383391E-2</v>
      </c>
      <c r="AG22" s="73">
        <v>-9.592641261498025E-2</v>
      </c>
      <c r="AH22" s="73">
        <v>0.65860215053763449</v>
      </c>
      <c r="AI22" s="73">
        <v>-6.9348127600554754E-2</v>
      </c>
      <c r="AJ22" s="73">
        <v>6.7453625632377667E-2</v>
      </c>
      <c r="AK22" s="24">
        <v>0.14437743880808807</v>
      </c>
      <c r="AL22" s="73">
        <v>-7.5581395348837233E-2</v>
      </c>
      <c r="AM22" s="73">
        <v>-0.35656401944894656</v>
      </c>
      <c r="AN22" s="73">
        <v>-2.8315946348733245E-2</v>
      </c>
      <c r="AO22" s="73">
        <v>-0.2290679304897314</v>
      </c>
      <c r="AP22" s="24">
        <v>-0.20334779913205203</v>
      </c>
      <c r="AQ22" s="73">
        <v>-9.7484276729559727E-2</v>
      </c>
      <c r="AR22" s="73">
        <v>-0.22418136020151136</v>
      </c>
      <c r="AS22" s="73">
        <v>-8.1288343558282183E-2</v>
      </c>
      <c r="AT22" s="73">
        <v>9.0163934426229497E-2</v>
      </c>
      <c r="AU22" s="24">
        <v>-9.6887159533073919E-2</v>
      </c>
      <c r="AV22" s="73">
        <v>-1.3937282229965153E-2</v>
      </c>
      <c r="AW22" s="73">
        <v>-6.9805194805194759E-2</v>
      </c>
      <c r="AX22" s="73">
        <v>-9.1819699499165242E-2</v>
      </c>
      <c r="AY22" s="73">
        <v>-0.19736842105263153</v>
      </c>
      <c r="AZ22" s="24">
        <v>-9.0909090909090939E-2</v>
      </c>
      <c r="BA22" s="73">
        <v>-0.18374558303886923</v>
      </c>
      <c r="BB22" s="73">
        <v>-0.35253054101221637</v>
      </c>
      <c r="BC22" s="73">
        <v>-0.21139705882352944</v>
      </c>
      <c r="BD22" s="85" t="s">
        <v>43</v>
      </c>
      <c r="BE22" s="24">
        <v>-1.2597156398104266</v>
      </c>
      <c r="BF22" s="73">
        <v>0.10606060606060597</v>
      </c>
    </row>
    <row r="23" spans="1:58">
      <c r="A23" s="69" t="s">
        <v>92</v>
      </c>
      <c r="B23" s="65">
        <v>182</v>
      </c>
      <c r="C23" s="80" t="s">
        <v>52</v>
      </c>
      <c r="D23" s="80" t="s">
        <v>52</v>
      </c>
      <c r="E23" s="80" t="s">
        <v>52</v>
      </c>
      <c r="F23" s="80" t="s">
        <v>52</v>
      </c>
      <c r="G23" s="65">
        <v>140</v>
      </c>
      <c r="H23" s="120" t="s">
        <v>44</v>
      </c>
      <c r="I23" s="120" t="s">
        <v>44</v>
      </c>
      <c r="J23" s="120" t="s">
        <v>44</v>
      </c>
      <c r="K23" s="120" t="s">
        <v>44</v>
      </c>
      <c r="L23" s="178">
        <v>-31</v>
      </c>
      <c r="M23" s="70">
        <v>-22</v>
      </c>
      <c r="N23" s="70">
        <v>35</v>
      </c>
      <c r="O23" s="70">
        <v>74</v>
      </c>
      <c r="P23" s="70">
        <v>22</v>
      </c>
      <c r="Q23" s="65">
        <v>109</v>
      </c>
      <c r="R23" s="70">
        <v>20</v>
      </c>
      <c r="S23" s="70">
        <v>62</v>
      </c>
      <c r="T23" s="70">
        <v>86</v>
      </c>
      <c r="U23" s="70">
        <v>44</v>
      </c>
      <c r="V23" s="65">
        <v>212</v>
      </c>
      <c r="W23" s="70">
        <v>-44</v>
      </c>
      <c r="X23" s="70">
        <v>77</v>
      </c>
      <c r="Y23" s="70">
        <v>55</v>
      </c>
      <c r="Z23" s="70">
        <v>63</v>
      </c>
      <c r="AA23" s="65">
        <v>151</v>
      </c>
      <c r="AB23" s="70">
        <v>24</v>
      </c>
      <c r="AC23" s="70">
        <v>27</v>
      </c>
      <c r="AD23" s="70">
        <v>45</v>
      </c>
      <c r="AE23" s="70">
        <v>49</v>
      </c>
      <c r="AF23" s="65">
        <v>145</v>
      </c>
      <c r="AG23" s="70">
        <v>42</v>
      </c>
      <c r="AH23" s="70">
        <v>32</v>
      </c>
      <c r="AI23" s="70">
        <v>39</v>
      </c>
      <c r="AJ23" s="70">
        <v>17</v>
      </c>
      <c r="AK23" s="65">
        <v>130</v>
      </c>
      <c r="AL23" s="70">
        <v>37</v>
      </c>
      <c r="AM23" s="70">
        <v>129</v>
      </c>
      <c r="AN23" s="70">
        <v>100</v>
      </c>
      <c r="AO23" s="186">
        <v>-3</v>
      </c>
      <c r="AP23" s="65">
        <v>263</v>
      </c>
      <c r="AQ23" s="70">
        <v>102</v>
      </c>
      <c r="AR23" s="70">
        <v>105</v>
      </c>
      <c r="AS23" s="70">
        <v>104</v>
      </c>
      <c r="AT23" s="186">
        <v>136</v>
      </c>
      <c r="AU23" s="65">
        <v>447</v>
      </c>
      <c r="AV23" s="70">
        <v>101</v>
      </c>
      <c r="AW23" s="70">
        <v>102</v>
      </c>
      <c r="AX23" s="70">
        <v>94</v>
      </c>
      <c r="AY23" s="186">
        <v>120</v>
      </c>
      <c r="AZ23" s="65">
        <v>417</v>
      </c>
      <c r="BA23" s="70">
        <v>108</v>
      </c>
      <c r="BB23" s="70">
        <v>110</v>
      </c>
      <c r="BC23" s="70">
        <v>109</v>
      </c>
      <c r="BD23" s="186">
        <v>108</v>
      </c>
      <c r="BE23" s="65">
        <v>435</v>
      </c>
      <c r="BF23" s="70">
        <v>99</v>
      </c>
    </row>
    <row r="24" spans="1:58">
      <c r="A24" s="71" t="s">
        <v>7</v>
      </c>
      <c r="B24" s="24"/>
      <c r="C24" s="73"/>
      <c r="D24" s="73"/>
      <c r="E24" s="73"/>
      <c r="F24" s="73"/>
      <c r="G24" s="24"/>
      <c r="H24" s="73"/>
      <c r="I24" s="73"/>
      <c r="J24" s="73"/>
      <c r="K24" s="73"/>
      <c r="L24" s="24"/>
      <c r="M24" s="73"/>
      <c r="N24" s="72"/>
      <c r="O24" s="72">
        <v>1.1142857142857143</v>
      </c>
      <c r="P24" s="72">
        <v>-0.70270270270270263</v>
      </c>
      <c r="Q24" s="24"/>
      <c r="R24" s="85">
        <v>-9.0909090909090939E-2</v>
      </c>
      <c r="S24" s="85">
        <v>2.1</v>
      </c>
      <c r="T24" s="72">
        <v>0.38709677419354849</v>
      </c>
      <c r="U24" s="85">
        <v>-0.48837209302325579</v>
      </c>
      <c r="V24" s="24"/>
      <c r="W24" s="85"/>
      <c r="X24" s="85"/>
      <c r="Y24" s="85">
        <v>-0.2857142857142857</v>
      </c>
      <c r="Z24" s="85">
        <v>0.1454545454545455</v>
      </c>
      <c r="AA24" s="24"/>
      <c r="AB24" s="72">
        <v>-0.61904761904761907</v>
      </c>
      <c r="AC24" s="72">
        <v>0.125</v>
      </c>
      <c r="AD24" s="72">
        <v>0.66666666666666674</v>
      </c>
      <c r="AE24" s="85">
        <v>8.8888888888888795E-2</v>
      </c>
      <c r="AF24" s="24"/>
      <c r="AG24" s="72">
        <v>-0.1428571428571429</v>
      </c>
      <c r="AH24" s="72">
        <v>-0.23809523809523814</v>
      </c>
      <c r="AI24" s="72">
        <v>0.21875</v>
      </c>
      <c r="AJ24" s="85">
        <v>-0.5641025641025641</v>
      </c>
      <c r="AK24" s="24"/>
      <c r="AL24" s="72">
        <v>1.1764705882352939</v>
      </c>
      <c r="AM24" s="72">
        <v>2.4864864864864864</v>
      </c>
      <c r="AN24" s="72">
        <v>-0.22480620155038755</v>
      </c>
      <c r="AO24" s="85" t="s">
        <v>43</v>
      </c>
      <c r="AP24" s="24"/>
      <c r="AQ24" s="85" t="s">
        <v>43</v>
      </c>
      <c r="AR24" s="72">
        <v>2.9411764705882248E-2</v>
      </c>
      <c r="AS24" s="72">
        <v>-9.52380952380949E-3</v>
      </c>
      <c r="AT24" s="72">
        <v>0.30769230769230771</v>
      </c>
      <c r="AU24" s="24"/>
      <c r="AV24" s="72">
        <v>-0.25735294117647056</v>
      </c>
      <c r="AW24" s="72">
        <v>9.9009900990099098E-3</v>
      </c>
      <c r="AX24" s="72">
        <v>-7.8431372549019662E-2</v>
      </c>
      <c r="AY24" s="72">
        <v>0.27659574468085113</v>
      </c>
      <c r="AZ24" s="24"/>
      <c r="BA24" s="72">
        <v>-9.9999999999999978E-2</v>
      </c>
      <c r="BB24" s="72">
        <v>1.8518518518518601E-2</v>
      </c>
      <c r="BC24" s="72">
        <v>-9.0909090909090384E-3</v>
      </c>
      <c r="BD24" s="72">
        <v>-9.1743119266054496E-3</v>
      </c>
      <c r="BE24" s="24"/>
      <c r="BF24" s="72">
        <v>-8.333333333333337E-2</v>
      </c>
    </row>
    <row r="25" spans="1:58" ht="10.8" customHeight="1">
      <c r="A25" s="71" t="s">
        <v>8</v>
      </c>
      <c r="B25" s="24"/>
      <c r="C25" s="73"/>
      <c r="D25" s="73"/>
      <c r="E25" s="73"/>
      <c r="F25" s="73"/>
      <c r="G25" s="24">
        <v>-0.23076923076923073</v>
      </c>
      <c r="H25" s="73"/>
      <c r="I25" s="73"/>
      <c r="J25" s="73"/>
      <c r="K25" s="73"/>
      <c r="L25" s="24"/>
      <c r="M25" s="73"/>
      <c r="N25" s="73"/>
      <c r="O25" s="73"/>
      <c r="P25" s="73"/>
      <c r="Q25" s="92"/>
      <c r="R25" s="85"/>
      <c r="S25" s="73">
        <v>0.77142857142857135</v>
      </c>
      <c r="T25" s="73">
        <v>0.16216216216216206</v>
      </c>
      <c r="U25" s="85">
        <v>1</v>
      </c>
      <c r="V25" s="92">
        <v>0.94495412844036708</v>
      </c>
      <c r="W25" s="85"/>
      <c r="X25" s="85">
        <v>0.24193548387096775</v>
      </c>
      <c r="Y25" s="73">
        <v>-0.36046511627906974</v>
      </c>
      <c r="Z25" s="85">
        <v>0.43181818181818188</v>
      </c>
      <c r="AA25" s="92">
        <v>-0.28773584905660377</v>
      </c>
      <c r="AB25" s="73">
        <v>-1.5454545454545454</v>
      </c>
      <c r="AC25" s="73">
        <v>-0.64935064935064934</v>
      </c>
      <c r="AD25" s="73">
        <v>-0.18181818181818177</v>
      </c>
      <c r="AE25" s="85">
        <v>-0.22222222222222221</v>
      </c>
      <c r="AF25" s="92">
        <v>-3.9735099337748325E-2</v>
      </c>
      <c r="AG25" s="73">
        <v>0.75</v>
      </c>
      <c r="AH25" s="73">
        <v>0.18518518518518512</v>
      </c>
      <c r="AI25" s="73">
        <v>-0.1333333333333333</v>
      </c>
      <c r="AJ25" s="85">
        <v>-0.65306122448979598</v>
      </c>
      <c r="AK25" s="92">
        <v>-0.10344827586206895</v>
      </c>
      <c r="AL25" s="73">
        <v>-0.11904761904761907</v>
      </c>
      <c r="AM25" s="73">
        <v>3.03125</v>
      </c>
      <c r="AN25" s="73">
        <v>1.5641025641025643</v>
      </c>
      <c r="AO25" s="85" t="s">
        <v>43</v>
      </c>
      <c r="AP25" s="92">
        <v>1.023076923076923</v>
      </c>
      <c r="AQ25" s="73">
        <v>1.7567567567567566</v>
      </c>
      <c r="AR25" s="73">
        <v>-0.18604651162790697</v>
      </c>
      <c r="AS25" s="73">
        <v>4.0000000000000036E-2</v>
      </c>
      <c r="AT25" s="85" t="s">
        <v>43</v>
      </c>
      <c r="AU25" s="92">
        <v>0.69961977186311786</v>
      </c>
      <c r="AV25" s="73">
        <v>-9.8039215686274161E-3</v>
      </c>
      <c r="AW25" s="73">
        <v>-2.8571428571428581E-2</v>
      </c>
      <c r="AX25" s="73">
        <v>-9.6153846153846145E-2</v>
      </c>
      <c r="AY25" s="73">
        <v>-0.11764705882352944</v>
      </c>
      <c r="AZ25" s="92">
        <v>-6.7114093959731558E-2</v>
      </c>
      <c r="BA25" s="73">
        <v>6.9306930693069368E-2</v>
      </c>
      <c r="BB25" s="73">
        <v>7.8431372549019551E-2</v>
      </c>
      <c r="BC25" s="73">
        <v>0.15957446808510634</v>
      </c>
      <c r="BD25" s="73">
        <v>-9.9999999999999978E-2</v>
      </c>
      <c r="BE25" s="92">
        <v>4.3165467625899234E-2</v>
      </c>
      <c r="BF25" s="73">
        <v>-8.333333333333337E-2</v>
      </c>
    </row>
    <row r="26" spans="1:58" ht="26.4" hidden="1">
      <c r="A26" s="89" t="s">
        <v>149</v>
      </c>
      <c r="B26" s="124" t="s">
        <v>44</v>
      </c>
      <c r="C26" s="80" t="s">
        <v>52</v>
      </c>
      <c r="D26" s="80" t="s">
        <v>52</v>
      </c>
      <c r="E26" s="80" t="s">
        <v>52</v>
      </c>
      <c r="F26" s="80" t="s">
        <v>52</v>
      </c>
      <c r="G26" s="124" t="s">
        <v>44</v>
      </c>
      <c r="H26" s="120" t="s">
        <v>44</v>
      </c>
      <c r="I26" s="120" t="s">
        <v>44</v>
      </c>
      <c r="J26" s="120" t="s">
        <v>44</v>
      </c>
      <c r="K26" s="120" t="s">
        <v>44</v>
      </c>
      <c r="L26" s="124" t="s">
        <v>44</v>
      </c>
      <c r="M26" s="186">
        <v>-23</v>
      </c>
      <c r="N26" s="186">
        <v>-86</v>
      </c>
      <c r="O26" s="186">
        <v>-71</v>
      </c>
      <c r="P26" s="186">
        <v>-81</v>
      </c>
      <c r="Q26" s="178">
        <v>-261</v>
      </c>
      <c r="R26" s="186">
        <v>-65</v>
      </c>
      <c r="S26" s="186">
        <v>-72</v>
      </c>
      <c r="T26" s="186">
        <v>-66</v>
      </c>
      <c r="U26" s="186">
        <v>-13</v>
      </c>
      <c r="V26" s="178">
        <v>-216</v>
      </c>
      <c r="W26" s="186">
        <v>-58</v>
      </c>
      <c r="X26" s="186">
        <v>-83</v>
      </c>
      <c r="Y26" s="186">
        <v>-92</v>
      </c>
      <c r="Z26" s="186">
        <v>-12</v>
      </c>
      <c r="AA26" s="178">
        <v>-245</v>
      </c>
      <c r="AB26" s="186">
        <v>-40</v>
      </c>
      <c r="AC26" s="186">
        <v>-67</v>
      </c>
      <c r="AD26" s="186">
        <v>-88</v>
      </c>
      <c r="AE26" s="186">
        <v>-57</v>
      </c>
      <c r="AF26" s="178">
        <v>-252</v>
      </c>
      <c r="AG26" s="186">
        <v>-19</v>
      </c>
      <c r="AH26" s="186">
        <v>-79</v>
      </c>
      <c r="AI26" s="186">
        <v>-34</v>
      </c>
      <c r="AJ26" s="186">
        <v>-38</v>
      </c>
      <c r="AK26" s="178">
        <v>-170</v>
      </c>
      <c r="AL26" s="70">
        <v>16</v>
      </c>
      <c r="AM26" s="70">
        <v>0</v>
      </c>
      <c r="AN26" s="186">
        <v>-1</v>
      </c>
      <c r="AO26" s="186">
        <v>-3</v>
      </c>
      <c r="AP26" s="65">
        <v>12</v>
      </c>
      <c r="AQ26" s="186">
        <v>-1</v>
      </c>
      <c r="AR26" s="186">
        <v>-1</v>
      </c>
      <c r="AS26" s="186">
        <v>-2</v>
      </c>
      <c r="AT26" s="186">
        <v>16</v>
      </c>
      <c r="AU26" s="65">
        <v>12</v>
      </c>
      <c r="AV26" s="186">
        <v>-1</v>
      </c>
      <c r="AW26" s="186">
        <v>-1</v>
      </c>
      <c r="AX26" s="186">
        <v>-1</v>
      </c>
      <c r="AY26" s="186">
        <v>15</v>
      </c>
      <c r="AZ26" s="65">
        <v>12</v>
      </c>
      <c r="BA26" s="186">
        <v>-1</v>
      </c>
      <c r="BB26" s="186">
        <v>-1</v>
      </c>
      <c r="BC26" s="186">
        <v>-1</v>
      </c>
      <c r="BD26" s="186">
        <v>15</v>
      </c>
      <c r="BE26" s="65">
        <v>12</v>
      </c>
      <c r="BF26" s="186">
        <v>-1</v>
      </c>
    </row>
    <row r="27" spans="1:58" hidden="1">
      <c r="A27" s="71" t="s">
        <v>7</v>
      </c>
      <c r="B27" s="24"/>
      <c r="C27" s="73"/>
      <c r="D27" s="73"/>
      <c r="E27" s="73"/>
      <c r="F27" s="73"/>
      <c r="G27" s="24"/>
      <c r="H27" s="73"/>
      <c r="I27" s="73"/>
      <c r="J27" s="73"/>
      <c r="K27" s="73"/>
      <c r="L27" s="24"/>
      <c r="M27" s="73"/>
      <c r="N27" s="72">
        <v>2.7391304347826089</v>
      </c>
      <c r="O27" s="72">
        <v>-0.17441860465116277</v>
      </c>
      <c r="P27" s="72">
        <v>0.14084507042253525</v>
      </c>
      <c r="Q27" s="24"/>
      <c r="R27" s="85">
        <v>-0.19753086419753085</v>
      </c>
      <c r="S27" s="85">
        <v>0.10769230769230775</v>
      </c>
      <c r="T27" s="72">
        <v>-8.333333333333337E-2</v>
      </c>
      <c r="U27" s="85">
        <v>-0.80303030303030298</v>
      </c>
      <c r="V27" s="178"/>
      <c r="W27" s="72">
        <v>3.4615384615384617</v>
      </c>
      <c r="X27" s="72">
        <v>0.43103448275862077</v>
      </c>
      <c r="Y27" s="72">
        <v>0.10843373493975905</v>
      </c>
      <c r="Z27" s="72">
        <v>-0.86956521739130432</v>
      </c>
      <c r="AA27" s="24"/>
      <c r="AB27" s="72">
        <v>2.3333333333333335</v>
      </c>
      <c r="AC27" s="72">
        <v>0.67500000000000004</v>
      </c>
      <c r="AD27" s="72">
        <v>0.31343283582089554</v>
      </c>
      <c r="AE27" s="72">
        <v>-0.35227272727272729</v>
      </c>
      <c r="AF27" s="24"/>
      <c r="AG27" s="72">
        <v>-0.66666666666666674</v>
      </c>
      <c r="AH27" s="72">
        <v>3.1578947368421053</v>
      </c>
      <c r="AI27" s="72">
        <v>-0.56962025316455689</v>
      </c>
      <c r="AJ27" s="72">
        <v>0.11764705882352944</v>
      </c>
      <c r="AK27" s="24"/>
      <c r="AL27" s="85" t="s">
        <v>43</v>
      </c>
      <c r="AM27" s="72">
        <v>-1</v>
      </c>
      <c r="AN27" s="85" t="s">
        <v>43</v>
      </c>
      <c r="AO27" s="72">
        <v>2</v>
      </c>
      <c r="AP27" s="24"/>
      <c r="AQ27" s="72">
        <v>-0.66666666666666674</v>
      </c>
      <c r="AR27" s="72">
        <v>0</v>
      </c>
      <c r="AS27" s="72">
        <v>1</v>
      </c>
      <c r="AT27" s="72">
        <v>-9</v>
      </c>
      <c r="AU27" s="24"/>
      <c r="AV27" s="72">
        <v>-1.0625</v>
      </c>
      <c r="AW27" s="72">
        <v>-1.0833333333333333</v>
      </c>
      <c r="AX27" s="72">
        <v>0</v>
      </c>
      <c r="AY27" s="72">
        <v>-16</v>
      </c>
      <c r="AZ27" s="24"/>
      <c r="BA27" s="72">
        <v>-1.0666666666666667</v>
      </c>
      <c r="BB27" s="72">
        <v>-1.0833333333333333</v>
      </c>
      <c r="BC27" s="72">
        <v>0</v>
      </c>
      <c r="BD27" s="72">
        <v>-16</v>
      </c>
      <c r="BE27" s="24"/>
      <c r="BF27" s="72">
        <v>-1.0666666666666667</v>
      </c>
    </row>
    <row r="28" spans="1:58" hidden="1">
      <c r="A28" s="71" t="s">
        <v>8</v>
      </c>
      <c r="B28" s="24"/>
      <c r="C28" s="73"/>
      <c r="D28" s="73"/>
      <c r="E28" s="73"/>
      <c r="F28" s="73"/>
      <c r="G28" s="24"/>
      <c r="H28" s="73"/>
      <c r="I28" s="73"/>
      <c r="J28" s="73"/>
      <c r="K28" s="73"/>
      <c r="L28" s="24"/>
      <c r="M28" s="73"/>
      <c r="N28" s="73"/>
      <c r="O28" s="73"/>
      <c r="P28" s="73"/>
      <c r="Q28" s="92"/>
      <c r="R28" s="85"/>
      <c r="S28" s="73">
        <v>-0.16279069767441856</v>
      </c>
      <c r="T28" s="73">
        <v>-7.0422535211267623E-2</v>
      </c>
      <c r="U28" s="85">
        <v>-0.83950617283950613</v>
      </c>
      <c r="V28" s="92">
        <v>-0.17241379310344829</v>
      </c>
      <c r="W28" s="73">
        <v>-0.10769230769230764</v>
      </c>
      <c r="X28" s="73">
        <v>0.15277777777777768</v>
      </c>
      <c r="Y28" s="73">
        <v>0.39393939393939403</v>
      </c>
      <c r="Z28" s="73">
        <v>-7.6923076923076872E-2</v>
      </c>
      <c r="AA28" s="92">
        <v>0.1342592592592593</v>
      </c>
      <c r="AB28" s="73">
        <v>-0.31034482758620685</v>
      </c>
      <c r="AC28" s="73">
        <v>-0.19277108433734935</v>
      </c>
      <c r="AD28" s="73">
        <v>-4.3478260869565188E-2</v>
      </c>
      <c r="AE28" s="73">
        <v>3.75</v>
      </c>
      <c r="AF28" s="92">
        <v>2.857142857142847E-2</v>
      </c>
      <c r="AG28" s="73">
        <v>-0.52500000000000002</v>
      </c>
      <c r="AH28" s="73">
        <v>0.17910447761194037</v>
      </c>
      <c r="AI28" s="73">
        <v>-0.61363636363636365</v>
      </c>
      <c r="AJ28" s="73">
        <v>-0.33333333333333337</v>
      </c>
      <c r="AK28" s="92">
        <v>-0.32539682539682535</v>
      </c>
      <c r="AL28" s="85" t="s">
        <v>43</v>
      </c>
      <c r="AM28" s="73">
        <v>-1</v>
      </c>
      <c r="AN28" s="85" t="s">
        <v>43</v>
      </c>
      <c r="AO28" s="73">
        <v>-0.92105263157894735</v>
      </c>
      <c r="AP28" s="92">
        <v>-1.0705882352941176</v>
      </c>
      <c r="AQ28" s="85" t="s">
        <v>43</v>
      </c>
      <c r="AR28" s="85" t="s">
        <v>43</v>
      </c>
      <c r="AS28" s="73">
        <v>1</v>
      </c>
      <c r="AT28" s="73">
        <v>-6.333333333333333</v>
      </c>
      <c r="AU28" s="92">
        <v>0</v>
      </c>
      <c r="AV28" s="85" t="s">
        <v>43</v>
      </c>
      <c r="AW28" s="85" t="s">
        <v>43</v>
      </c>
      <c r="AX28" s="85" t="s">
        <v>43</v>
      </c>
      <c r="AY28" s="73">
        <v>-6.25E-2</v>
      </c>
      <c r="AZ28" s="92">
        <v>0</v>
      </c>
      <c r="BA28" s="85" t="s">
        <v>43</v>
      </c>
      <c r="BB28" s="85" t="s">
        <v>43</v>
      </c>
      <c r="BC28" s="85" t="s">
        <v>43</v>
      </c>
      <c r="BD28" s="73">
        <v>0</v>
      </c>
      <c r="BE28" s="92">
        <v>0</v>
      </c>
      <c r="BF28" s="85" t="s">
        <v>43</v>
      </c>
    </row>
    <row r="29" spans="1:58">
      <c r="A29" s="69" t="s">
        <v>197</v>
      </c>
      <c r="B29" s="65">
        <v>666</v>
      </c>
      <c r="C29" s="70">
        <v>180</v>
      </c>
      <c r="D29" s="70">
        <v>205</v>
      </c>
      <c r="E29" s="70">
        <v>207</v>
      </c>
      <c r="F29" s="70">
        <v>128</v>
      </c>
      <c r="G29" s="65">
        <v>720</v>
      </c>
      <c r="H29" s="70">
        <v>221</v>
      </c>
      <c r="I29" s="70">
        <v>222</v>
      </c>
      <c r="J29" s="70">
        <v>259</v>
      </c>
      <c r="K29" s="70">
        <v>105</v>
      </c>
      <c r="L29" s="65">
        <v>807</v>
      </c>
      <c r="M29" s="70">
        <v>231</v>
      </c>
      <c r="N29" s="70">
        <v>231</v>
      </c>
      <c r="O29" s="70">
        <v>246</v>
      </c>
      <c r="P29" s="70">
        <v>224</v>
      </c>
      <c r="Q29" s="65">
        <v>932</v>
      </c>
      <c r="R29" s="70">
        <v>174</v>
      </c>
      <c r="S29" s="70">
        <v>216</v>
      </c>
      <c r="T29" s="70">
        <v>243</v>
      </c>
      <c r="U29" s="70">
        <v>122</v>
      </c>
      <c r="V29" s="65">
        <v>755</v>
      </c>
      <c r="W29" s="70">
        <v>245</v>
      </c>
      <c r="X29" s="70">
        <v>174</v>
      </c>
      <c r="Y29" s="70">
        <v>178</v>
      </c>
      <c r="Z29" s="70">
        <v>181</v>
      </c>
      <c r="AA29" s="65">
        <v>778</v>
      </c>
      <c r="AB29" s="70">
        <v>200</v>
      </c>
      <c r="AC29" s="70">
        <v>177</v>
      </c>
      <c r="AD29" s="70">
        <v>139</v>
      </c>
      <c r="AE29" s="70">
        <v>135</v>
      </c>
      <c r="AF29" s="65">
        <v>651</v>
      </c>
      <c r="AG29" s="70">
        <v>170</v>
      </c>
      <c r="AH29" s="70">
        <v>313</v>
      </c>
      <c r="AI29" s="70">
        <v>170</v>
      </c>
      <c r="AJ29" s="70">
        <v>162</v>
      </c>
      <c r="AK29" s="65">
        <v>815</v>
      </c>
      <c r="AL29" s="70">
        <v>152</v>
      </c>
      <c r="AM29" s="70">
        <v>183</v>
      </c>
      <c r="AN29" s="70">
        <v>144</v>
      </c>
      <c r="AO29" s="70">
        <v>119</v>
      </c>
      <c r="AP29" s="65">
        <v>598</v>
      </c>
      <c r="AQ29" s="70">
        <v>183</v>
      </c>
      <c r="AR29" s="70">
        <v>133</v>
      </c>
      <c r="AS29" s="70">
        <v>99</v>
      </c>
      <c r="AT29" s="70">
        <v>210</v>
      </c>
      <c r="AU29" s="65">
        <v>625</v>
      </c>
      <c r="AV29" s="70">
        <v>113</v>
      </c>
      <c r="AW29" s="70">
        <v>111</v>
      </c>
      <c r="AX29" s="70">
        <v>128</v>
      </c>
      <c r="AY29" s="70">
        <v>101</v>
      </c>
      <c r="AZ29" s="65">
        <v>453</v>
      </c>
      <c r="BA29" s="70">
        <v>93</v>
      </c>
      <c r="BB29" s="70">
        <v>65</v>
      </c>
      <c r="BC29" s="70">
        <v>85</v>
      </c>
      <c r="BD29" s="186">
        <v>-163</v>
      </c>
      <c r="BE29" s="65">
        <v>80</v>
      </c>
      <c r="BF29" s="70">
        <v>112</v>
      </c>
    </row>
    <row r="30" spans="1:58" ht="10.8" customHeight="1">
      <c r="A30" s="71" t="s">
        <v>7</v>
      </c>
      <c r="B30" s="24"/>
      <c r="C30" s="72"/>
      <c r="D30" s="72">
        <v>0.13888888888888884</v>
      </c>
      <c r="E30" s="72">
        <v>9.7560975609756184E-3</v>
      </c>
      <c r="F30" s="72">
        <v>-0.38164251207729472</v>
      </c>
      <c r="G30" s="24"/>
      <c r="H30" s="72">
        <v>0.7265625</v>
      </c>
      <c r="I30" s="72">
        <v>4.5248868778280382E-3</v>
      </c>
      <c r="J30" s="72">
        <v>0.16666666666666674</v>
      </c>
      <c r="K30" s="72">
        <v>-0.59459459459459452</v>
      </c>
      <c r="L30" s="24"/>
      <c r="M30" s="72">
        <v>1.2000000000000002</v>
      </c>
      <c r="N30" s="72">
        <v>0</v>
      </c>
      <c r="O30" s="72">
        <v>6.4935064935064846E-2</v>
      </c>
      <c r="P30" s="72">
        <v>-8.9430894308943132E-2</v>
      </c>
      <c r="Q30" s="24"/>
      <c r="R30" s="72">
        <v>-0.2232142857142857</v>
      </c>
      <c r="S30" s="72">
        <v>0.24137931034482762</v>
      </c>
      <c r="T30" s="72">
        <v>0.125</v>
      </c>
      <c r="U30" s="72">
        <v>-0.49794238683127567</v>
      </c>
      <c r="V30" s="24"/>
      <c r="W30" s="72">
        <v>1.0081967213114753</v>
      </c>
      <c r="X30" s="72">
        <v>-0.28979591836734697</v>
      </c>
      <c r="Y30" s="72">
        <v>2.2988505747126409E-2</v>
      </c>
      <c r="Z30" s="72">
        <v>1.6853932584269593E-2</v>
      </c>
      <c r="AA30" s="24">
        <v>91</v>
      </c>
      <c r="AB30" s="72">
        <v>0.1049723756906078</v>
      </c>
      <c r="AC30" s="72">
        <v>-0.11499999999999999</v>
      </c>
      <c r="AD30" s="72">
        <v>-0.21468926553672318</v>
      </c>
      <c r="AE30" s="72">
        <v>-2.877697841726623E-2</v>
      </c>
      <c r="AF30" s="24"/>
      <c r="AG30" s="72">
        <v>0.2592592592592593</v>
      </c>
      <c r="AH30" s="72">
        <v>0.84117647058823519</v>
      </c>
      <c r="AI30" s="72">
        <v>-0.45686900958466459</v>
      </c>
      <c r="AJ30" s="72">
        <v>-4.705882352941182E-2</v>
      </c>
      <c r="AK30" s="24"/>
      <c r="AL30" s="72">
        <v>-6.1728395061728447E-2</v>
      </c>
      <c r="AM30" s="72">
        <v>0.20394736842105265</v>
      </c>
      <c r="AN30" s="72">
        <v>-0.21311475409836067</v>
      </c>
      <c r="AO30" s="72">
        <v>-0.17361111111111116</v>
      </c>
      <c r="AP30" s="24"/>
      <c r="AQ30" s="72">
        <v>0.53781512605042026</v>
      </c>
      <c r="AR30" s="72">
        <v>-0.27322404371584696</v>
      </c>
      <c r="AS30" s="72">
        <v>-0.25563909774436089</v>
      </c>
      <c r="AT30" s="72">
        <v>1.1212121212121211</v>
      </c>
      <c r="AU30" s="24"/>
      <c r="AV30" s="72">
        <v>-0.46190476190476193</v>
      </c>
      <c r="AW30" s="72">
        <v>-1.7699115044247815E-2</v>
      </c>
      <c r="AX30" s="72">
        <v>0.15315315315315314</v>
      </c>
      <c r="AY30" s="72">
        <v>-0.2109375</v>
      </c>
      <c r="AZ30" s="24"/>
      <c r="BA30" s="72">
        <v>-7.9207920792079167E-2</v>
      </c>
      <c r="BB30" s="72">
        <v>-0.30107526881720426</v>
      </c>
      <c r="BC30" s="72">
        <v>0.30769230769230771</v>
      </c>
      <c r="BD30" s="85" t="s">
        <v>43</v>
      </c>
      <c r="BE30" s="24"/>
      <c r="BF30" s="85" t="s">
        <v>43</v>
      </c>
    </row>
    <row r="31" spans="1:58" ht="11.4" customHeight="1">
      <c r="A31" s="71" t="s">
        <v>8</v>
      </c>
      <c r="B31" s="24"/>
      <c r="C31" s="73"/>
      <c r="D31" s="73"/>
      <c r="E31" s="73"/>
      <c r="F31" s="73"/>
      <c r="G31" s="24">
        <v>8.1081081081081141E-2</v>
      </c>
      <c r="H31" s="73">
        <v>0.22777777777777786</v>
      </c>
      <c r="I31" s="73">
        <v>8.2926829268292757E-2</v>
      </c>
      <c r="J31" s="73">
        <v>0.25120772946859904</v>
      </c>
      <c r="K31" s="73">
        <v>-0.1796875</v>
      </c>
      <c r="L31" s="24">
        <v>0.12083333333333335</v>
      </c>
      <c r="M31" s="73">
        <v>4.5248868778280604E-2</v>
      </c>
      <c r="N31" s="73">
        <v>4.0540540540540571E-2</v>
      </c>
      <c r="O31" s="73">
        <v>-5.0193050193050204E-2</v>
      </c>
      <c r="P31" s="73">
        <v>1.1333333333333333</v>
      </c>
      <c r="Q31" s="24">
        <v>0.15489467162329618</v>
      </c>
      <c r="R31" s="73">
        <v>-0.24675324675324672</v>
      </c>
      <c r="S31" s="73">
        <v>-6.4935064935064957E-2</v>
      </c>
      <c r="T31" s="73">
        <v>-1.2195121951219523E-2</v>
      </c>
      <c r="U31" s="73">
        <v>-0.4553571428571429</v>
      </c>
      <c r="V31" s="24">
        <v>-0.18991416309012876</v>
      </c>
      <c r="W31" s="73">
        <v>0.40804597701149414</v>
      </c>
      <c r="X31" s="73">
        <v>-0.19444444444444442</v>
      </c>
      <c r="Y31" s="73">
        <v>-0.26748971193415638</v>
      </c>
      <c r="Z31" s="73">
        <v>0.48360655737704916</v>
      </c>
      <c r="AA31" s="24">
        <v>3.0463576158940464E-2</v>
      </c>
      <c r="AB31" s="73">
        <v>-0.18367346938775508</v>
      </c>
      <c r="AC31" s="73">
        <v>1.7241379310344751E-2</v>
      </c>
      <c r="AD31" s="73">
        <v>-0.2191011235955056</v>
      </c>
      <c r="AE31" s="73">
        <v>-0.2541436464088398</v>
      </c>
      <c r="AF31" s="24">
        <v>-0.16323907455012854</v>
      </c>
      <c r="AG31" s="73">
        <v>-0.15000000000000002</v>
      </c>
      <c r="AH31" s="73">
        <v>0.76836158192090398</v>
      </c>
      <c r="AI31" s="73">
        <v>0.2230215827338129</v>
      </c>
      <c r="AJ31" s="73">
        <v>0.19999999999999996</v>
      </c>
      <c r="AK31" s="24">
        <v>0.25192012288786492</v>
      </c>
      <c r="AL31" s="73">
        <v>-0.10588235294117643</v>
      </c>
      <c r="AM31" s="73">
        <v>-0.4153354632587859</v>
      </c>
      <c r="AN31" s="73">
        <v>-0.15294117647058825</v>
      </c>
      <c r="AO31" s="73">
        <v>-0.26543209876543206</v>
      </c>
      <c r="AP31" s="24">
        <v>-0.26625766871165646</v>
      </c>
      <c r="AQ31" s="73">
        <v>0.20394736842105265</v>
      </c>
      <c r="AR31" s="73">
        <v>-0.27322404371584696</v>
      </c>
      <c r="AS31" s="73">
        <v>-0.3125</v>
      </c>
      <c r="AT31" s="73">
        <v>0.76470588235294112</v>
      </c>
      <c r="AU31" s="24">
        <v>4.5150501672240884E-2</v>
      </c>
      <c r="AV31" s="73">
        <v>-0.38251366120218577</v>
      </c>
      <c r="AW31" s="73">
        <v>-0.16541353383458646</v>
      </c>
      <c r="AX31" s="73">
        <v>0.29292929292929304</v>
      </c>
      <c r="AY31" s="73">
        <v>-0.51904761904761898</v>
      </c>
      <c r="AZ31" s="24">
        <v>-0.2752</v>
      </c>
      <c r="BA31" s="73">
        <v>-0.17699115044247793</v>
      </c>
      <c r="BB31" s="73">
        <v>-0.4144144144144144</v>
      </c>
      <c r="BC31" s="73">
        <v>-0.3359375</v>
      </c>
      <c r="BD31" s="85" t="s">
        <v>43</v>
      </c>
      <c r="BE31" s="24">
        <v>-0.82339955849889623</v>
      </c>
      <c r="BF31" s="73">
        <v>0.20430107526881724</v>
      </c>
    </row>
    <row r="32" spans="1:58" s="36" customFormat="1">
      <c r="A32" s="69" t="s">
        <v>261</v>
      </c>
      <c r="B32" s="65">
        <v>1330</v>
      </c>
      <c r="C32" s="70">
        <v>411</v>
      </c>
      <c r="D32" s="70">
        <v>456</v>
      </c>
      <c r="E32" s="70">
        <v>462</v>
      </c>
      <c r="F32" s="70">
        <v>298</v>
      </c>
      <c r="G32" s="65">
        <v>1627</v>
      </c>
      <c r="H32" s="70">
        <v>608</v>
      </c>
      <c r="I32" s="70">
        <v>541</v>
      </c>
      <c r="J32" s="70">
        <v>2088</v>
      </c>
      <c r="K32" s="70">
        <v>366</v>
      </c>
      <c r="L32" s="65">
        <v>3603</v>
      </c>
      <c r="M32" s="70">
        <v>642</v>
      </c>
      <c r="N32" s="70">
        <v>638</v>
      </c>
      <c r="O32" s="70">
        <v>588</v>
      </c>
      <c r="P32" s="70">
        <v>575</v>
      </c>
      <c r="Q32" s="65">
        <v>2443</v>
      </c>
      <c r="R32" s="70">
        <v>407</v>
      </c>
      <c r="S32" s="70">
        <v>585</v>
      </c>
      <c r="T32" s="70">
        <v>550</v>
      </c>
      <c r="U32" s="70">
        <v>532</v>
      </c>
      <c r="V32" s="65">
        <v>2074</v>
      </c>
      <c r="W32" s="70">
        <v>582</v>
      </c>
      <c r="X32" s="70">
        <v>415</v>
      </c>
      <c r="Y32" s="70">
        <v>342</v>
      </c>
      <c r="Z32" s="70">
        <v>522</v>
      </c>
      <c r="AA32" s="65">
        <v>1861</v>
      </c>
      <c r="AB32" s="70">
        <v>497</v>
      </c>
      <c r="AC32" s="70">
        <v>473</v>
      </c>
      <c r="AD32" s="70">
        <v>449</v>
      </c>
      <c r="AE32" s="70">
        <v>352</v>
      </c>
      <c r="AF32" s="65">
        <v>1771</v>
      </c>
      <c r="AG32" s="70">
        <v>457</v>
      </c>
      <c r="AH32" s="70">
        <v>810</v>
      </c>
      <c r="AI32" s="70">
        <v>428</v>
      </c>
      <c r="AJ32" s="70">
        <v>416</v>
      </c>
      <c r="AK32" s="65">
        <v>2111</v>
      </c>
      <c r="AL32" s="70">
        <v>463</v>
      </c>
      <c r="AM32" s="70">
        <v>482</v>
      </c>
      <c r="AN32" s="70">
        <v>407</v>
      </c>
      <c r="AO32" s="70">
        <v>369</v>
      </c>
      <c r="AP32" s="65">
        <v>1721</v>
      </c>
      <c r="AQ32" s="70">
        <v>288</v>
      </c>
      <c r="AR32" s="70">
        <v>377</v>
      </c>
      <c r="AS32" s="70">
        <v>394</v>
      </c>
      <c r="AT32" s="70">
        <v>185</v>
      </c>
      <c r="AU32" s="65">
        <v>1244</v>
      </c>
      <c r="AV32" s="70">
        <v>350</v>
      </c>
      <c r="AW32" s="70">
        <v>358</v>
      </c>
      <c r="AX32" s="70">
        <v>322</v>
      </c>
      <c r="AY32" s="70">
        <v>205</v>
      </c>
      <c r="AZ32" s="65">
        <v>1235</v>
      </c>
      <c r="BA32" s="70">
        <v>260</v>
      </c>
      <c r="BB32" s="70">
        <v>195</v>
      </c>
      <c r="BC32" s="70">
        <v>234</v>
      </c>
      <c r="BD32" s="186">
        <v>-1755</v>
      </c>
      <c r="BE32" s="178">
        <v>-1066</v>
      </c>
      <c r="BF32" s="70">
        <v>300</v>
      </c>
    </row>
    <row r="33" spans="1:58" ht="12.6" customHeight="1">
      <c r="A33" s="71" t="s">
        <v>7</v>
      </c>
      <c r="B33" s="24"/>
      <c r="C33" s="72"/>
      <c r="D33" s="72">
        <v>0.10948905109489049</v>
      </c>
      <c r="E33" s="72">
        <v>1.3157894736842035E-2</v>
      </c>
      <c r="F33" s="72">
        <v>-0.35497835497835495</v>
      </c>
      <c r="G33" s="24"/>
      <c r="H33" s="72">
        <v>1.0402684563758391</v>
      </c>
      <c r="I33" s="72">
        <v>-0.11019736842105265</v>
      </c>
      <c r="J33" s="72">
        <v>2.8595194085027726</v>
      </c>
      <c r="K33" s="72">
        <v>-0.82471264367816088</v>
      </c>
      <c r="L33" s="24"/>
      <c r="M33" s="72">
        <v>0.75409836065573765</v>
      </c>
      <c r="N33" s="72">
        <v>-6.230529595015577E-3</v>
      </c>
      <c r="O33" s="72">
        <v>-7.8369905956112818E-2</v>
      </c>
      <c r="P33" s="72">
        <v>-2.2108843537414935E-2</v>
      </c>
      <c r="Q33" s="24"/>
      <c r="R33" s="72">
        <v>-0.29217391304347828</v>
      </c>
      <c r="S33" s="72">
        <v>0.4373464373464373</v>
      </c>
      <c r="T33" s="72">
        <v>-5.9829059829059839E-2</v>
      </c>
      <c r="U33" s="72">
        <v>-3.2727272727272716E-2</v>
      </c>
      <c r="V33" s="24"/>
      <c r="W33" s="72">
        <v>9.3984962406014949E-2</v>
      </c>
      <c r="X33" s="72">
        <v>-0.28694158075601373</v>
      </c>
      <c r="Y33" s="72">
        <v>-0.17590361445783131</v>
      </c>
      <c r="Z33" s="72">
        <v>0.52631578947368429</v>
      </c>
      <c r="AA33" s="24"/>
      <c r="AB33" s="72">
        <v>-4.789272030651337E-2</v>
      </c>
      <c r="AC33" s="72">
        <v>-4.8289738430583484E-2</v>
      </c>
      <c r="AD33" s="72">
        <v>-5.0739957716701922E-2</v>
      </c>
      <c r="AE33" s="72">
        <v>-0.21603563474387533</v>
      </c>
      <c r="AF33" s="24"/>
      <c r="AG33" s="72">
        <v>0.29829545454545459</v>
      </c>
      <c r="AH33" s="72">
        <v>0.77242888402625831</v>
      </c>
      <c r="AI33" s="72">
        <v>-0.47160493827160499</v>
      </c>
      <c r="AJ33" s="72">
        <v>-2.8037383177570097E-2</v>
      </c>
      <c r="AK33" s="24"/>
      <c r="AL33" s="72">
        <v>0.11298076923076916</v>
      </c>
      <c r="AM33" s="72">
        <v>4.1036717062634898E-2</v>
      </c>
      <c r="AN33" s="72">
        <v>-0.15560165975103735</v>
      </c>
      <c r="AO33" s="72">
        <v>-9.3366093366093361E-2</v>
      </c>
      <c r="AP33" s="24"/>
      <c r="AQ33" s="72">
        <v>-0.21951219512195119</v>
      </c>
      <c r="AR33" s="72">
        <v>0.30902777777777768</v>
      </c>
      <c r="AS33" s="72">
        <v>4.5092838196286511E-2</v>
      </c>
      <c r="AT33" s="72">
        <v>-0.53045685279187815</v>
      </c>
      <c r="AU33" s="24"/>
      <c r="AV33" s="72">
        <v>0.89189189189189189</v>
      </c>
      <c r="AW33" s="72">
        <v>2.2857142857142909E-2</v>
      </c>
      <c r="AX33" s="72">
        <v>-0.1005586592178771</v>
      </c>
      <c r="AY33" s="72">
        <v>-0.36335403726708071</v>
      </c>
      <c r="AZ33" s="24"/>
      <c r="BA33" s="72">
        <v>0.26829268292682928</v>
      </c>
      <c r="BB33" s="72">
        <v>-0.25</v>
      </c>
      <c r="BC33" s="72">
        <v>0.19999999999999996</v>
      </c>
      <c r="BD33" s="85" t="s">
        <v>43</v>
      </c>
      <c r="BE33" s="24"/>
      <c r="BF33" s="85" t="s">
        <v>43</v>
      </c>
    </row>
    <row r="34" spans="1:58" ht="12" customHeight="1">
      <c r="A34" s="71" t="s">
        <v>8</v>
      </c>
      <c r="B34" s="24"/>
      <c r="C34" s="73"/>
      <c r="D34" s="73"/>
      <c r="E34" s="73"/>
      <c r="F34" s="73"/>
      <c r="G34" s="24">
        <v>0.22330827067669179</v>
      </c>
      <c r="H34" s="73">
        <v>0.47931873479318732</v>
      </c>
      <c r="I34" s="73">
        <v>0.18640350877192979</v>
      </c>
      <c r="J34" s="73">
        <v>3.5194805194805197</v>
      </c>
      <c r="K34" s="73">
        <v>0.22818791946308714</v>
      </c>
      <c r="L34" s="24">
        <v>1.2145052243392747</v>
      </c>
      <c r="M34" s="73">
        <v>5.5921052631578982E-2</v>
      </c>
      <c r="N34" s="73">
        <v>0.17929759704251391</v>
      </c>
      <c r="O34" s="73">
        <v>-0.71839080459770122</v>
      </c>
      <c r="P34" s="73">
        <v>0.5710382513661203</v>
      </c>
      <c r="Q34" s="24">
        <v>-0.32195392728281991</v>
      </c>
      <c r="R34" s="73">
        <v>-0.36604361370716509</v>
      </c>
      <c r="S34" s="73">
        <v>-8.3072100313479669E-2</v>
      </c>
      <c r="T34" s="73">
        <v>-6.4625850340136015E-2</v>
      </c>
      <c r="U34" s="73">
        <v>-7.478260869565212E-2</v>
      </c>
      <c r="V34" s="24">
        <v>-0.15104379860826855</v>
      </c>
      <c r="W34" s="73">
        <v>0.42997542997542992</v>
      </c>
      <c r="X34" s="73">
        <v>-0.29059829059829057</v>
      </c>
      <c r="Y34" s="73">
        <v>-0.37818181818181817</v>
      </c>
      <c r="Z34" s="73">
        <v>-1.8796992481203034E-2</v>
      </c>
      <c r="AA34" s="24">
        <v>-0.10270009643201539</v>
      </c>
      <c r="AB34" s="73">
        <v>-0.14604810996563578</v>
      </c>
      <c r="AC34" s="73">
        <v>0.13975903614457841</v>
      </c>
      <c r="AD34" s="73">
        <v>0.3128654970760234</v>
      </c>
      <c r="AE34" s="73">
        <v>-0.32567049808429116</v>
      </c>
      <c r="AF34" s="24">
        <v>-4.8361096184846852E-2</v>
      </c>
      <c r="AG34" s="73">
        <v>-8.0482897384305807E-2</v>
      </c>
      <c r="AH34" s="73">
        <v>0.71247357293868929</v>
      </c>
      <c r="AI34" s="73">
        <v>-4.6770601336302842E-2</v>
      </c>
      <c r="AJ34" s="73">
        <v>0.18181818181818188</v>
      </c>
      <c r="AK34" s="24">
        <v>0.19198193111236583</v>
      </c>
      <c r="AL34" s="73">
        <v>1.3129102844638973E-2</v>
      </c>
      <c r="AM34" s="73">
        <v>-0.40493827160493823</v>
      </c>
      <c r="AN34" s="73">
        <v>-4.9065420560747697E-2</v>
      </c>
      <c r="AO34" s="73">
        <v>-0.11298076923076927</v>
      </c>
      <c r="AP34" s="24">
        <v>-0.18474656560871627</v>
      </c>
      <c r="AQ34" s="73">
        <v>-0.37796976241900648</v>
      </c>
      <c r="AR34" s="73">
        <v>-0.21784232365145229</v>
      </c>
      <c r="AS34" s="73">
        <v>-3.1941031941031928E-2</v>
      </c>
      <c r="AT34" s="73">
        <v>-0.49864498644986455</v>
      </c>
      <c r="AU34" s="24">
        <v>-0.27716443927948864</v>
      </c>
      <c r="AV34" s="73">
        <v>0.21527777777777768</v>
      </c>
      <c r="AW34" s="73">
        <v>-5.0397877984084904E-2</v>
      </c>
      <c r="AX34" s="73">
        <v>-0.18274111675126903</v>
      </c>
      <c r="AY34" s="73">
        <v>0.10810810810810811</v>
      </c>
      <c r="AZ34" s="24">
        <v>-7.2347266881028771E-3</v>
      </c>
      <c r="BA34" s="73">
        <v>-0.25714285714285712</v>
      </c>
      <c r="BB34" s="73">
        <v>-0.45530726256983245</v>
      </c>
      <c r="BC34" s="73">
        <v>-0.27329192546583847</v>
      </c>
      <c r="BD34" s="85" t="s">
        <v>43</v>
      </c>
      <c r="BE34" s="92" t="s">
        <v>43</v>
      </c>
      <c r="BF34" s="73">
        <v>0.15384615384615374</v>
      </c>
    </row>
    <row r="35" spans="1:58" ht="22.8" customHeight="1">
      <c r="A35" s="229" t="s">
        <v>280</v>
      </c>
      <c r="B35" s="24"/>
      <c r="C35" s="73"/>
      <c r="D35" s="73"/>
      <c r="E35" s="73"/>
      <c r="F35" s="73"/>
      <c r="G35" s="24"/>
      <c r="H35" s="73"/>
      <c r="I35" s="73"/>
      <c r="J35" s="73"/>
      <c r="K35" s="73"/>
      <c r="L35" s="24"/>
      <c r="M35" s="73"/>
      <c r="N35" s="73"/>
      <c r="O35" s="73"/>
      <c r="P35" s="73"/>
      <c r="Q35" s="24"/>
      <c r="R35" s="73"/>
      <c r="S35" s="73"/>
      <c r="T35" s="73"/>
      <c r="U35" s="73"/>
      <c r="V35" s="24"/>
      <c r="W35" s="73"/>
      <c r="X35" s="73"/>
      <c r="Y35" s="73"/>
      <c r="Z35" s="73"/>
      <c r="AA35" s="24"/>
      <c r="AB35" s="73"/>
      <c r="AC35" s="73"/>
      <c r="AD35" s="73"/>
      <c r="AE35" s="73"/>
      <c r="AF35" s="65">
        <v>1759.75</v>
      </c>
      <c r="AG35" s="73"/>
      <c r="AH35" s="73"/>
      <c r="AI35" s="73"/>
      <c r="AJ35" s="73"/>
      <c r="AK35" s="65">
        <v>1671.5</v>
      </c>
      <c r="AL35" s="73"/>
      <c r="AM35" s="73"/>
      <c r="AN35" s="73"/>
      <c r="AO35" s="73"/>
      <c r="AP35" s="65">
        <v>1649.75</v>
      </c>
      <c r="AQ35" s="224">
        <v>291.75</v>
      </c>
      <c r="AR35" s="224">
        <v>368</v>
      </c>
      <c r="AS35" s="224">
        <v>374.5</v>
      </c>
      <c r="AT35" s="224">
        <v>209.75</v>
      </c>
      <c r="AU35" s="65">
        <v>1244</v>
      </c>
      <c r="AV35" s="224">
        <v>346.96</v>
      </c>
      <c r="AW35" s="224">
        <v>357.24</v>
      </c>
      <c r="AX35" s="224">
        <v>304.52</v>
      </c>
      <c r="AY35" s="224">
        <v>298.83999999999997</v>
      </c>
      <c r="AZ35" s="65">
        <v>1307.56</v>
      </c>
      <c r="BA35" s="224">
        <v>277.70999999999998</v>
      </c>
      <c r="BB35" s="224">
        <v>259.68</v>
      </c>
      <c r="BC35" s="224">
        <v>246.32</v>
      </c>
      <c r="BD35" s="186">
        <v>199.47000000000014</v>
      </c>
      <c r="BE35" s="65">
        <v>983.18000000000006</v>
      </c>
      <c r="BF35" s="224">
        <v>280.75</v>
      </c>
    </row>
    <row r="36" spans="1:58" s="36" customFormat="1" ht="16.95" customHeight="1">
      <c r="A36" s="69" t="s">
        <v>203</v>
      </c>
      <c r="B36" s="65">
        <v>3830</v>
      </c>
      <c r="C36" s="77">
        <v>1009</v>
      </c>
      <c r="D36" s="77">
        <v>1133</v>
      </c>
      <c r="E36" s="77">
        <v>1140</v>
      </c>
      <c r="F36" s="70">
        <v>816</v>
      </c>
      <c r="G36" s="65">
        <v>4098</v>
      </c>
      <c r="H36" s="77">
        <v>1170</v>
      </c>
      <c r="I36" s="77">
        <v>1195</v>
      </c>
      <c r="J36" s="77">
        <v>1236</v>
      </c>
      <c r="K36" s="70">
        <v>856</v>
      </c>
      <c r="L36" s="65">
        <v>4457</v>
      </c>
      <c r="M36" s="77">
        <v>1217</v>
      </c>
      <c r="N36" s="77">
        <v>1338</v>
      </c>
      <c r="O36" s="77">
        <v>1329</v>
      </c>
      <c r="P36" s="70">
        <v>1269</v>
      </c>
      <c r="Q36" s="65">
        <v>5153</v>
      </c>
      <c r="R36" s="77">
        <v>1000</v>
      </c>
      <c r="S36" s="77">
        <v>1283</v>
      </c>
      <c r="T36" s="77">
        <v>1301</v>
      </c>
      <c r="U36" s="70">
        <v>1066</v>
      </c>
      <c r="V36" s="65">
        <v>4650</v>
      </c>
      <c r="W36" s="77">
        <v>1208</v>
      </c>
      <c r="X36" s="77">
        <v>1104</v>
      </c>
      <c r="Y36" s="77">
        <v>1026</v>
      </c>
      <c r="Z36" s="70">
        <v>1139</v>
      </c>
      <c r="AA36" s="65">
        <v>4477</v>
      </c>
      <c r="AB36" s="77">
        <v>1089</v>
      </c>
      <c r="AC36" s="77">
        <v>1070</v>
      </c>
      <c r="AD36" s="77">
        <v>1050</v>
      </c>
      <c r="AE36" s="70">
        <v>921</v>
      </c>
      <c r="AF36" s="65">
        <v>4130</v>
      </c>
      <c r="AG36" s="77">
        <v>1002</v>
      </c>
      <c r="AH36" s="77">
        <v>1553</v>
      </c>
      <c r="AI36" s="77">
        <v>998</v>
      </c>
      <c r="AJ36" s="70">
        <v>954</v>
      </c>
      <c r="AK36" s="65">
        <v>4507</v>
      </c>
      <c r="AL36" s="77">
        <v>953</v>
      </c>
      <c r="AM36" s="77">
        <v>1245</v>
      </c>
      <c r="AN36" s="77">
        <v>1109</v>
      </c>
      <c r="AO36" s="70">
        <v>947</v>
      </c>
      <c r="AP36" s="65">
        <v>4254</v>
      </c>
      <c r="AQ36" s="77">
        <v>1023</v>
      </c>
      <c r="AR36" s="77">
        <v>1056</v>
      </c>
      <c r="AS36" s="77">
        <v>1041</v>
      </c>
      <c r="AT36" s="70">
        <v>940</v>
      </c>
      <c r="AU36" s="65">
        <v>4060</v>
      </c>
      <c r="AV36" s="77">
        <v>994</v>
      </c>
      <c r="AW36" s="77">
        <v>997</v>
      </c>
      <c r="AX36" s="77">
        <v>980</v>
      </c>
      <c r="AY36" s="70">
        <v>854</v>
      </c>
      <c r="AZ36" s="65">
        <v>3825</v>
      </c>
      <c r="BA36" s="77">
        <v>987</v>
      </c>
      <c r="BB36" s="77">
        <v>908</v>
      </c>
      <c r="BC36" s="77">
        <v>976</v>
      </c>
      <c r="BD36" s="186">
        <v>-1230</v>
      </c>
      <c r="BE36" s="65">
        <v>1641</v>
      </c>
      <c r="BF36" s="77">
        <v>977</v>
      </c>
    </row>
    <row r="37" spans="1:58" ht="10.199999999999999" customHeight="1">
      <c r="A37" s="71" t="s">
        <v>7</v>
      </c>
      <c r="B37" s="24"/>
      <c r="C37" s="72"/>
      <c r="D37" s="72">
        <v>0.12289395441030715</v>
      </c>
      <c r="E37" s="72">
        <v>6.1782877316858276E-3</v>
      </c>
      <c r="F37" s="72">
        <v>-0.28421052631578947</v>
      </c>
      <c r="G37" s="24"/>
      <c r="H37" s="72">
        <v>0.43382352941176472</v>
      </c>
      <c r="I37" s="72">
        <v>2.1367521367521292E-2</v>
      </c>
      <c r="J37" s="72">
        <v>3.4309623430962333E-2</v>
      </c>
      <c r="K37" s="72">
        <v>-0.30744336569579289</v>
      </c>
      <c r="L37" s="24"/>
      <c r="M37" s="72">
        <v>0.42172897196261672</v>
      </c>
      <c r="N37" s="72">
        <v>9.9424815119145471E-2</v>
      </c>
      <c r="O37" s="72">
        <v>-6.7264573991031584E-3</v>
      </c>
      <c r="P37" s="72">
        <v>-4.5146726862302478E-2</v>
      </c>
      <c r="Q37" s="24"/>
      <c r="R37" s="72">
        <v>-0.21197793538219067</v>
      </c>
      <c r="S37" s="72">
        <v>0.28299999999999992</v>
      </c>
      <c r="T37" s="72">
        <v>1.4029618082618933E-2</v>
      </c>
      <c r="U37" s="72">
        <v>-0.18063028439661799</v>
      </c>
      <c r="V37" s="24"/>
      <c r="W37" s="72">
        <v>0.13320825515947465</v>
      </c>
      <c r="X37" s="72">
        <v>-8.6092715231788075E-2</v>
      </c>
      <c r="Y37" s="72">
        <v>-7.0652173913043459E-2</v>
      </c>
      <c r="Z37" s="72">
        <v>0.11013645224171542</v>
      </c>
      <c r="AA37" s="24"/>
      <c r="AB37" s="72">
        <v>-4.3898156277436318E-2</v>
      </c>
      <c r="AC37" s="72">
        <v>-1.7447199265381075E-2</v>
      </c>
      <c r="AD37" s="72">
        <v>-1.8691588785046731E-2</v>
      </c>
      <c r="AE37" s="72">
        <v>-0.12285714285714289</v>
      </c>
      <c r="AF37" s="24"/>
      <c r="AG37" s="72">
        <v>8.7947882736156391E-2</v>
      </c>
      <c r="AH37" s="72">
        <v>0.54990019960079839</v>
      </c>
      <c r="AI37" s="72">
        <v>-0.35737282678686411</v>
      </c>
      <c r="AJ37" s="72">
        <v>-4.4088176352705455E-2</v>
      </c>
      <c r="AK37" s="24"/>
      <c r="AL37" s="72">
        <v>-1.0482180293500676E-3</v>
      </c>
      <c r="AM37" s="72">
        <v>0.3064008394543547</v>
      </c>
      <c r="AN37" s="72">
        <v>-0.10923694779116466</v>
      </c>
      <c r="AO37" s="72">
        <v>-0.14607754733994593</v>
      </c>
      <c r="AP37" s="24"/>
      <c r="AQ37" s="72">
        <v>8.0253431890179527E-2</v>
      </c>
      <c r="AR37" s="72">
        <v>3.2258064516129004E-2</v>
      </c>
      <c r="AS37" s="72">
        <v>-1.4204545454545414E-2</v>
      </c>
      <c r="AT37" s="72">
        <v>-9.7022094140249759E-2</v>
      </c>
      <c r="AU37" s="24"/>
      <c r="AV37" s="72">
        <v>5.7446808510638325E-2</v>
      </c>
      <c r="AW37" s="72">
        <v>3.0181086519114331E-3</v>
      </c>
      <c r="AX37" s="72">
        <v>-1.7051153460381108E-2</v>
      </c>
      <c r="AY37" s="72">
        <v>-0.12857142857142856</v>
      </c>
      <c r="AZ37" s="24"/>
      <c r="BA37" s="72">
        <v>0.15573770491803285</v>
      </c>
      <c r="BB37" s="72">
        <v>-8.0040526849037508E-2</v>
      </c>
      <c r="BC37" s="72">
        <v>7.4889867841409608E-2</v>
      </c>
      <c r="BD37" s="85" t="s">
        <v>43</v>
      </c>
      <c r="BE37" s="24"/>
      <c r="BF37" s="85" t="s">
        <v>43</v>
      </c>
    </row>
    <row r="38" spans="1:58" ht="10.199999999999999" customHeight="1">
      <c r="A38" s="71" t="s">
        <v>8</v>
      </c>
      <c r="B38" s="24"/>
      <c r="C38" s="73"/>
      <c r="D38" s="73"/>
      <c r="E38" s="73"/>
      <c r="F38" s="73"/>
      <c r="G38" s="24">
        <v>6.9973890339425582E-2</v>
      </c>
      <c r="H38" s="73">
        <v>0.15956392467789882</v>
      </c>
      <c r="I38" s="73">
        <v>5.4721977052074156E-2</v>
      </c>
      <c r="J38" s="73">
        <v>8.4210526315789513E-2</v>
      </c>
      <c r="K38" s="73">
        <v>4.9019607843137303E-2</v>
      </c>
      <c r="L38" s="24">
        <v>8.7603709126403029E-2</v>
      </c>
      <c r="M38" s="73">
        <v>4.017094017094025E-2</v>
      </c>
      <c r="N38" s="73">
        <v>0.11966527196652721</v>
      </c>
      <c r="O38" s="73">
        <v>7.5242718446602019E-2</v>
      </c>
      <c r="P38" s="73">
        <v>0.48247663551401865</v>
      </c>
      <c r="Q38" s="24">
        <v>0.15615885124523232</v>
      </c>
      <c r="R38" s="73">
        <v>-0.17830731306491376</v>
      </c>
      <c r="S38" s="73">
        <v>-4.1106128550074783E-2</v>
      </c>
      <c r="T38" s="73">
        <v>-2.1068472535741178E-2</v>
      </c>
      <c r="U38" s="73">
        <v>-0.1599684791174153</v>
      </c>
      <c r="V38" s="24">
        <v>-9.7613040947021168E-2</v>
      </c>
      <c r="W38" s="73">
        <v>0.20799999999999996</v>
      </c>
      <c r="X38" s="73">
        <v>-0.13951675759937643</v>
      </c>
      <c r="Y38" s="73">
        <v>-0.21137586471944658</v>
      </c>
      <c r="Z38" s="73">
        <v>6.8480300187617305E-2</v>
      </c>
      <c r="AA38" s="24">
        <v>-3.7204301075268842E-2</v>
      </c>
      <c r="AB38" s="73">
        <v>-9.8509933774834413E-2</v>
      </c>
      <c r="AC38" s="73">
        <v>-3.0797101449275388E-2</v>
      </c>
      <c r="AD38" s="73">
        <v>2.3391812865497075E-2</v>
      </c>
      <c r="AE38" s="73">
        <v>-0.19139596136962245</v>
      </c>
      <c r="AF38" s="24">
        <v>-7.7507259325441114E-2</v>
      </c>
      <c r="AG38" s="73">
        <v>-7.9889807162534465E-2</v>
      </c>
      <c r="AH38" s="73">
        <v>0.45140186915887859</v>
      </c>
      <c r="AI38" s="73">
        <v>-4.9523809523809526E-2</v>
      </c>
      <c r="AJ38" s="73">
        <v>3.5830618892508159E-2</v>
      </c>
      <c r="AK38" s="24">
        <v>9.1283292978208141E-2</v>
      </c>
      <c r="AL38" s="73">
        <v>-4.8902195608782395E-2</v>
      </c>
      <c r="AM38" s="73">
        <v>-0.1983258209916291</v>
      </c>
      <c r="AN38" s="73">
        <v>0.11122244488977961</v>
      </c>
      <c r="AO38" s="73">
        <v>-7.3375262054506951E-3</v>
      </c>
      <c r="AP38" s="24">
        <v>-5.6134901264699333E-2</v>
      </c>
      <c r="AQ38" s="73">
        <v>7.3452256033578189E-2</v>
      </c>
      <c r="AR38" s="73">
        <v>-0.15180722891566267</v>
      </c>
      <c r="AS38" s="73">
        <v>-6.131650135256983E-2</v>
      </c>
      <c r="AT38" s="73">
        <v>-7.3917634635691787E-3</v>
      </c>
      <c r="AU38" s="24">
        <v>-4.5604137282557633E-2</v>
      </c>
      <c r="AV38" s="73">
        <v>-2.8347996089931549E-2</v>
      </c>
      <c r="AW38" s="73">
        <v>-5.5871212121212155E-2</v>
      </c>
      <c r="AX38" s="73">
        <v>-5.8597502401536938E-2</v>
      </c>
      <c r="AY38" s="73">
        <v>-9.1489361702127625E-2</v>
      </c>
      <c r="AZ38" s="24">
        <v>-5.7881773399014791E-2</v>
      </c>
      <c r="BA38" s="73">
        <v>-7.0422535211267512E-3</v>
      </c>
      <c r="BB38" s="73">
        <v>-8.9267803410230662E-2</v>
      </c>
      <c r="BC38" s="73">
        <v>-4.0816326530612734E-3</v>
      </c>
      <c r="BD38" s="85" t="s">
        <v>43</v>
      </c>
      <c r="BE38" s="24">
        <v>-0.5709803921568628</v>
      </c>
      <c r="BF38" s="73">
        <v>-1.0131712259371817E-2</v>
      </c>
    </row>
    <row r="39" spans="1:58" ht="24">
      <c r="A39" s="89" t="s">
        <v>279</v>
      </c>
      <c r="B39" s="178">
        <v>3869</v>
      </c>
      <c r="C39" s="73"/>
      <c r="D39" s="73"/>
      <c r="E39" s="73"/>
      <c r="F39" s="73"/>
      <c r="G39" s="178">
        <v>4194</v>
      </c>
      <c r="H39" s="77"/>
      <c r="I39" s="77"/>
      <c r="J39" s="77"/>
      <c r="K39" s="186"/>
      <c r="L39" s="178">
        <v>4658</v>
      </c>
      <c r="M39" s="77">
        <v>1192</v>
      </c>
      <c r="N39" s="77">
        <v>1268</v>
      </c>
      <c r="O39" s="77">
        <v>1270</v>
      </c>
      <c r="P39" s="186">
        <v>1207</v>
      </c>
      <c r="Q39" s="178">
        <v>4937</v>
      </c>
      <c r="R39" s="77">
        <v>1250</v>
      </c>
      <c r="S39" s="77">
        <v>1221</v>
      </c>
      <c r="T39" s="77">
        <v>1195</v>
      </c>
      <c r="U39" s="186">
        <v>1123</v>
      </c>
      <c r="V39" s="178">
        <v>4789</v>
      </c>
      <c r="W39" s="77">
        <v>1185</v>
      </c>
      <c r="X39" s="77">
        <v>1121</v>
      </c>
      <c r="Y39" s="77">
        <v>1020</v>
      </c>
      <c r="Z39" s="186">
        <v>1137</v>
      </c>
      <c r="AA39" s="178">
        <v>4463</v>
      </c>
      <c r="AB39" s="77">
        <v>1017</v>
      </c>
      <c r="AC39" s="77">
        <v>1052</v>
      </c>
      <c r="AD39" s="77">
        <v>1044</v>
      </c>
      <c r="AE39" s="186">
        <v>1002</v>
      </c>
      <c r="AF39" s="178">
        <v>4115</v>
      </c>
      <c r="AG39" s="77">
        <v>994</v>
      </c>
      <c r="AH39" s="77">
        <v>985</v>
      </c>
      <c r="AI39" s="77">
        <v>973</v>
      </c>
      <c r="AJ39" s="186">
        <v>969</v>
      </c>
      <c r="AK39" s="178">
        <v>3921</v>
      </c>
      <c r="AL39" s="77">
        <v>936</v>
      </c>
      <c r="AM39" s="77">
        <v>1104</v>
      </c>
      <c r="AN39" s="77">
        <v>1096</v>
      </c>
      <c r="AO39" s="186">
        <v>1023</v>
      </c>
      <c r="AP39" s="178">
        <v>4159</v>
      </c>
      <c r="AQ39" s="77">
        <v>1028</v>
      </c>
      <c r="AR39" s="77">
        <v>1044</v>
      </c>
      <c r="AS39" s="77">
        <v>1015</v>
      </c>
      <c r="AT39" s="186">
        <v>973</v>
      </c>
      <c r="AU39" s="178">
        <v>4060</v>
      </c>
      <c r="AV39" s="77">
        <v>990</v>
      </c>
      <c r="AW39" s="77">
        <v>996</v>
      </c>
      <c r="AX39" s="77">
        <v>957</v>
      </c>
      <c r="AY39" s="186">
        <v>950</v>
      </c>
      <c r="AZ39" s="178">
        <v>3893</v>
      </c>
      <c r="BA39" s="77">
        <v>1010</v>
      </c>
      <c r="BB39" s="77">
        <v>992</v>
      </c>
      <c r="BC39" s="77">
        <v>992</v>
      </c>
      <c r="BD39" s="186">
        <v>956</v>
      </c>
      <c r="BE39" s="178">
        <v>3950</v>
      </c>
      <c r="BF39" s="77">
        <v>952</v>
      </c>
    </row>
    <row r="40" spans="1:58" ht="10.8" customHeight="1">
      <c r="A40" s="71" t="s">
        <v>7</v>
      </c>
      <c r="B40" s="24"/>
      <c r="C40" s="73"/>
      <c r="D40" s="73"/>
      <c r="E40" s="73"/>
      <c r="F40" s="73"/>
      <c r="G40" s="24"/>
      <c r="H40" s="73"/>
      <c r="I40" s="73"/>
      <c r="J40" s="73"/>
      <c r="K40" s="73"/>
      <c r="L40" s="24"/>
      <c r="M40" s="73"/>
      <c r="N40" s="73"/>
      <c r="O40" s="73"/>
      <c r="P40" s="73"/>
      <c r="Q40" s="24"/>
      <c r="R40" s="73"/>
      <c r="S40" s="73"/>
      <c r="T40" s="73"/>
      <c r="U40" s="73"/>
      <c r="V40" s="24"/>
      <c r="W40" s="73"/>
      <c r="X40" s="73"/>
      <c r="Y40" s="73"/>
      <c r="Z40" s="73"/>
      <c r="AA40" s="24"/>
      <c r="AB40" s="73"/>
      <c r="AC40" s="73"/>
      <c r="AD40" s="73"/>
      <c r="AE40" s="73"/>
      <c r="AF40" s="24"/>
      <c r="AG40" s="72">
        <v>-7.9840319361277334E-3</v>
      </c>
      <c r="AH40" s="72">
        <v>-9.0543259557344102E-3</v>
      </c>
      <c r="AI40" s="72">
        <v>-1.2182741116751217E-2</v>
      </c>
      <c r="AJ40" s="72">
        <v>-4.1109969167523186E-3</v>
      </c>
      <c r="AK40" s="24"/>
      <c r="AL40" s="72">
        <v>-3.4055727554179516E-2</v>
      </c>
      <c r="AM40" s="72">
        <v>0.17948717948717952</v>
      </c>
      <c r="AN40" s="72">
        <v>-7.2463768115942351E-3</v>
      </c>
      <c r="AO40" s="72">
        <v>-6.6605839416058354E-2</v>
      </c>
      <c r="AP40" s="24"/>
      <c r="AQ40" s="72">
        <v>4.8875855327468187E-3</v>
      </c>
      <c r="AR40" s="72">
        <v>1.5564202334630295E-2</v>
      </c>
      <c r="AS40" s="72">
        <v>-2.777777777777779E-2</v>
      </c>
      <c r="AT40" s="72">
        <v>-4.1379310344827558E-2</v>
      </c>
      <c r="AU40" s="24"/>
      <c r="AV40" s="72">
        <v>1.747173689619741E-2</v>
      </c>
      <c r="AW40" s="72">
        <v>6.0606060606060996E-3</v>
      </c>
      <c r="AX40" s="72">
        <v>-3.9156626506024139E-2</v>
      </c>
      <c r="AY40" s="72">
        <v>-7.3145245559038674E-3</v>
      </c>
      <c r="AZ40" s="24"/>
      <c r="BA40" s="72">
        <v>6.315789473684208E-2</v>
      </c>
      <c r="BB40" s="72">
        <v>-1.7821782178217838E-2</v>
      </c>
      <c r="BC40" s="72">
        <v>0</v>
      </c>
      <c r="BD40" s="85" t="s">
        <v>43</v>
      </c>
      <c r="BE40" s="24"/>
      <c r="BF40" s="72">
        <v>-4.1841004184099972E-3</v>
      </c>
    </row>
    <row r="41" spans="1:58" ht="10.8" customHeight="1">
      <c r="A41" s="71" t="s">
        <v>8</v>
      </c>
      <c r="B41" s="24"/>
      <c r="C41" s="73"/>
      <c r="D41" s="73"/>
      <c r="E41" s="73"/>
      <c r="F41" s="73"/>
      <c r="G41" s="24"/>
      <c r="H41" s="73"/>
      <c r="I41" s="73"/>
      <c r="J41" s="73"/>
      <c r="K41" s="73"/>
      <c r="L41" s="24"/>
      <c r="M41" s="73"/>
      <c r="N41" s="73"/>
      <c r="O41" s="73"/>
      <c r="P41" s="73"/>
      <c r="Q41" s="24"/>
      <c r="R41" s="73"/>
      <c r="S41" s="73"/>
      <c r="T41" s="73"/>
      <c r="U41" s="73"/>
      <c r="V41" s="24"/>
      <c r="W41" s="73"/>
      <c r="X41" s="73"/>
      <c r="Y41" s="73"/>
      <c r="Z41" s="73"/>
      <c r="AA41" s="24"/>
      <c r="AB41" s="73"/>
      <c r="AC41" s="73"/>
      <c r="AD41" s="73"/>
      <c r="AE41" s="73"/>
      <c r="AF41" s="24">
        <v>-7.7974456643513324E-2</v>
      </c>
      <c r="AG41" s="73">
        <v>-2.2615535889872196E-2</v>
      </c>
      <c r="AH41" s="73">
        <v>-6.3688212927756616E-2</v>
      </c>
      <c r="AI41" s="73">
        <v>-6.8007662835249061E-2</v>
      </c>
      <c r="AJ41" s="73">
        <v>-3.2934131736526928E-2</v>
      </c>
      <c r="AK41" s="24">
        <v>-4.7144592952612419E-2</v>
      </c>
      <c r="AL41" s="73">
        <v>-5.835010060362178E-2</v>
      </c>
      <c r="AM41" s="73">
        <v>0.12081218274111682</v>
      </c>
      <c r="AN41" s="73">
        <v>0.12641315519013352</v>
      </c>
      <c r="AO41" s="73">
        <v>5.5727554179566541E-2</v>
      </c>
      <c r="AP41" s="24">
        <v>6.0698801326192209E-2</v>
      </c>
      <c r="AQ41" s="73">
        <v>9.8290598290598385E-2</v>
      </c>
      <c r="AR41" s="73">
        <v>-5.4347826086956541E-2</v>
      </c>
      <c r="AS41" s="73">
        <v>-7.3905109489051046E-2</v>
      </c>
      <c r="AT41" s="73">
        <v>-4.8875855327468187E-2</v>
      </c>
      <c r="AU41" s="24">
        <v>-2.3803798990141845E-2</v>
      </c>
      <c r="AV41" s="73">
        <v>-3.6964980544747061E-2</v>
      </c>
      <c r="AW41" s="73">
        <v>-4.5977011494252928E-2</v>
      </c>
      <c r="AX41" s="73">
        <v>-5.7142857142857162E-2</v>
      </c>
      <c r="AY41" s="73">
        <v>-2.3638232271325776E-2</v>
      </c>
      <c r="AZ41" s="24">
        <v>-4.1133004926108385E-2</v>
      </c>
      <c r="BA41" s="73">
        <v>2.020202020202011E-2</v>
      </c>
      <c r="BB41" s="73">
        <v>-4.0160642570281624E-3</v>
      </c>
      <c r="BC41" s="73">
        <v>3.6572622779519337E-2</v>
      </c>
      <c r="BD41" s="85" t="s">
        <v>43</v>
      </c>
      <c r="BE41" s="24">
        <v>1.4641664526072518E-2</v>
      </c>
      <c r="BF41" s="73">
        <v>-5.7425742574257477E-2</v>
      </c>
    </row>
    <row r="42" spans="1:58" hidden="1">
      <c r="A42" s="69" t="s">
        <v>31</v>
      </c>
      <c r="B42" s="64">
        <v>0.51</v>
      </c>
      <c r="C42" s="74">
        <v>0.15</v>
      </c>
      <c r="D42" s="74">
        <v>0.17</v>
      </c>
      <c r="E42" s="74">
        <v>0.18</v>
      </c>
      <c r="F42" s="75">
        <v>0.12000000000000002</v>
      </c>
      <c r="G42" s="64">
        <v>0.62</v>
      </c>
      <c r="H42" s="74">
        <v>0.23</v>
      </c>
      <c r="I42" s="74">
        <v>0.21</v>
      </c>
      <c r="J42" s="74">
        <v>0.79</v>
      </c>
      <c r="K42" s="75">
        <v>0.13701858018376797</v>
      </c>
      <c r="L42" s="64">
        <v>1.367018580183768</v>
      </c>
      <c r="M42" s="74">
        <v>0.24086669304465597</v>
      </c>
      <c r="N42" s="74">
        <v>0.24</v>
      </c>
      <c r="O42" s="75">
        <v>0.22</v>
      </c>
      <c r="P42" s="74">
        <v>0.21</v>
      </c>
      <c r="Q42" s="64">
        <v>0.91</v>
      </c>
      <c r="R42" s="74">
        <v>0.15</v>
      </c>
      <c r="S42" s="74">
        <v>0.22</v>
      </c>
      <c r="T42" s="75">
        <v>0.2</v>
      </c>
      <c r="U42" s="75">
        <v>0.20000000000000009</v>
      </c>
      <c r="V42" s="64">
        <v>0.77</v>
      </c>
      <c r="W42" s="74">
        <v>0.21</v>
      </c>
      <c r="X42" s="74">
        <v>0.15</v>
      </c>
      <c r="Y42" s="74">
        <v>0.13</v>
      </c>
      <c r="Z42" s="75">
        <v>0.19000000000000003</v>
      </c>
      <c r="AA42" s="64">
        <v>0.68</v>
      </c>
      <c r="AB42" s="74">
        <v>0.18</v>
      </c>
      <c r="AC42" s="74">
        <v>0.17</v>
      </c>
      <c r="AD42" s="74">
        <v>0.16</v>
      </c>
      <c r="AE42" s="75">
        <v>0.13</v>
      </c>
      <c r="AF42" s="64">
        <v>0.65</v>
      </c>
      <c r="AG42" s="74">
        <v>0.17</v>
      </c>
      <c r="AH42" s="74">
        <v>0.3</v>
      </c>
      <c r="AI42" s="74">
        <v>0.16</v>
      </c>
      <c r="AJ42" s="75">
        <v>0.15</v>
      </c>
      <c r="AK42" s="64">
        <v>0.77</v>
      </c>
      <c r="AL42" s="74">
        <v>0.17</v>
      </c>
      <c r="AM42" s="74">
        <v>0.18</v>
      </c>
      <c r="AN42" s="74">
        <v>0.15</v>
      </c>
      <c r="AO42" s="75">
        <v>0.12999999999999998</v>
      </c>
      <c r="AP42" s="64">
        <v>0.63</v>
      </c>
      <c r="AQ42" s="74">
        <v>0.1</v>
      </c>
      <c r="AR42" s="74">
        <v>0.14000000000000001</v>
      </c>
      <c r="AS42" s="74">
        <v>0.14000000000000001</v>
      </c>
      <c r="AT42" s="75">
        <v>6.9999999999999979E-2</v>
      </c>
      <c r="AU42" s="64">
        <v>0.45</v>
      </c>
      <c r="AV42" s="74">
        <v>0.13</v>
      </c>
      <c r="AW42" s="74">
        <v>0.13</v>
      </c>
      <c r="AX42" s="74">
        <v>0.12</v>
      </c>
      <c r="AY42" s="75">
        <v>-0.38</v>
      </c>
      <c r="AZ42" s="64"/>
      <c r="BA42" s="74">
        <v>0.13</v>
      </c>
      <c r="BB42" s="74">
        <v>0.13</v>
      </c>
      <c r="BC42" s="74">
        <v>0.12</v>
      </c>
      <c r="BD42" s="75">
        <v>-0.38</v>
      </c>
      <c r="BE42" s="64"/>
      <c r="BF42" s="74">
        <v>0.13</v>
      </c>
    </row>
    <row r="43" spans="1:58" hidden="1">
      <c r="A43" s="69" t="s">
        <v>262</v>
      </c>
      <c r="B43" s="64"/>
      <c r="C43" s="74"/>
      <c r="D43" s="74"/>
      <c r="E43" s="74"/>
      <c r="F43" s="75"/>
      <c r="G43" s="64"/>
      <c r="H43" s="74"/>
      <c r="I43" s="74"/>
      <c r="J43" s="74"/>
      <c r="K43" s="75"/>
      <c r="L43" s="64"/>
      <c r="M43" s="74"/>
      <c r="N43" s="74"/>
      <c r="O43" s="75"/>
      <c r="P43" s="74"/>
      <c r="Q43" s="64"/>
      <c r="R43" s="74"/>
      <c r="S43" s="74"/>
      <c r="T43" s="75"/>
      <c r="U43" s="75"/>
      <c r="V43" s="64"/>
      <c r="W43" s="74"/>
      <c r="X43" s="74"/>
      <c r="Y43" s="74"/>
      <c r="Z43" s="75"/>
      <c r="AA43" s="64"/>
      <c r="AB43" s="74"/>
      <c r="AC43" s="74"/>
      <c r="AD43" s="74"/>
      <c r="AE43" s="75"/>
      <c r="AF43" s="64"/>
      <c r="AG43" s="74"/>
      <c r="AH43" s="74"/>
      <c r="AI43" s="74"/>
      <c r="AJ43" s="75"/>
      <c r="AK43" s="64"/>
      <c r="AL43" s="74"/>
      <c r="AM43" s="74"/>
      <c r="AN43" s="74"/>
      <c r="AO43" s="75"/>
      <c r="AP43" s="64"/>
      <c r="AQ43" s="74"/>
      <c r="AR43" s="74"/>
      <c r="AS43" s="74"/>
      <c r="AT43" s="75"/>
      <c r="AU43" s="64"/>
      <c r="AV43" s="74"/>
      <c r="AW43" s="74"/>
      <c r="AX43" s="74"/>
      <c r="AY43" s="75"/>
      <c r="AZ43" s="64"/>
      <c r="BA43" s="77">
        <v>885</v>
      </c>
      <c r="BB43" s="77">
        <v>806</v>
      </c>
      <c r="BC43" s="77">
        <v>871</v>
      </c>
      <c r="BD43" s="186">
        <v>-1333</v>
      </c>
      <c r="BE43" s="65">
        <v>1229</v>
      </c>
      <c r="BF43" s="77"/>
    </row>
    <row r="44" spans="1:58" ht="9.6" hidden="1" customHeight="1">
      <c r="A44" s="69"/>
      <c r="B44" s="64"/>
      <c r="C44" s="74"/>
      <c r="D44" s="74"/>
      <c r="E44" s="74"/>
      <c r="F44" s="75"/>
      <c r="G44" s="64"/>
      <c r="H44" s="74"/>
      <c r="I44" s="74"/>
      <c r="J44" s="74"/>
      <c r="K44" s="75"/>
      <c r="L44" s="64"/>
      <c r="M44" s="74"/>
      <c r="N44" s="74"/>
      <c r="O44" s="75"/>
      <c r="P44" s="74"/>
      <c r="Q44" s="64"/>
      <c r="R44" s="74"/>
      <c r="S44" s="74"/>
      <c r="T44" s="75"/>
      <c r="U44" s="75"/>
      <c r="V44" s="64"/>
      <c r="W44" s="74"/>
      <c r="X44" s="74"/>
      <c r="Y44" s="74"/>
      <c r="Z44" s="75"/>
      <c r="AA44" s="64"/>
      <c r="AB44" s="74"/>
      <c r="AC44" s="74"/>
      <c r="AD44" s="74"/>
      <c r="AE44" s="75"/>
      <c r="AF44" s="64"/>
      <c r="AG44" s="74"/>
      <c r="AH44" s="74"/>
      <c r="AI44" s="74"/>
      <c r="AJ44" s="75"/>
      <c r="AK44" s="64"/>
      <c r="AL44" s="74"/>
      <c r="AM44" s="74"/>
      <c r="AN44" s="74"/>
      <c r="AO44" s="75"/>
      <c r="AP44" s="64"/>
      <c r="AQ44" s="74"/>
      <c r="AR44" s="74"/>
      <c r="AS44" s="74"/>
      <c r="AT44" s="75"/>
      <c r="AU44" s="64"/>
      <c r="AV44" s="74"/>
      <c r="AW44" s="74"/>
      <c r="AX44" s="74"/>
      <c r="AY44" s="75"/>
      <c r="AZ44" s="64"/>
      <c r="BA44" s="77"/>
      <c r="BB44" s="74"/>
      <c r="BC44" s="74"/>
      <c r="BD44" s="75"/>
      <c r="BE44" s="64"/>
      <c r="BF44" s="77"/>
    </row>
    <row r="45" spans="1:58" ht="26.4" hidden="1">
      <c r="A45" s="89" t="s">
        <v>273</v>
      </c>
      <c r="B45" s="65">
        <v>3869</v>
      </c>
      <c r="C45" s="80" t="s">
        <v>52</v>
      </c>
      <c r="D45" s="80" t="s">
        <v>52</v>
      </c>
      <c r="E45" s="80" t="s">
        <v>52</v>
      </c>
      <c r="F45" s="80" t="s">
        <v>52</v>
      </c>
      <c r="G45" s="65">
        <v>4194</v>
      </c>
      <c r="H45" s="80" t="s">
        <v>52</v>
      </c>
      <c r="I45" s="80" t="s">
        <v>52</v>
      </c>
      <c r="J45" s="80" t="s">
        <v>52</v>
      </c>
      <c r="K45" s="80" t="s">
        <v>52</v>
      </c>
      <c r="L45" s="65">
        <v>4658</v>
      </c>
      <c r="M45" s="70">
        <v>1192</v>
      </c>
      <c r="N45" s="70">
        <v>1268</v>
      </c>
      <c r="O45" s="70">
        <v>1270</v>
      </c>
      <c r="P45" s="70">
        <v>1207</v>
      </c>
      <c r="Q45" s="65">
        <v>4937</v>
      </c>
      <c r="R45" s="70">
        <v>1250</v>
      </c>
      <c r="S45" s="70">
        <v>1221</v>
      </c>
      <c r="T45" s="70">
        <v>1195</v>
      </c>
      <c r="U45" s="70">
        <v>1123</v>
      </c>
      <c r="V45" s="65">
        <v>4789</v>
      </c>
      <c r="W45" s="70">
        <v>1185</v>
      </c>
      <c r="X45" s="70">
        <v>1121</v>
      </c>
      <c r="Y45" s="70">
        <v>1020</v>
      </c>
      <c r="Z45" s="70">
        <v>1137</v>
      </c>
      <c r="AA45" s="65">
        <v>4463</v>
      </c>
      <c r="AB45" s="70">
        <v>1017</v>
      </c>
      <c r="AC45" s="70">
        <v>1052</v>
      </c>
      <c r="AD45" s="70">
        <v>1044</v>
      </c>
      <c r="AE45" s="70">
        <v>1002</v>
      </c>
      <c r="AF45" s="65">
        <v>4115</v>
      </c>
      <c r="AG45" s="70">
        <v>994</v>
      </c>
      <c r="AH45" s="70">
        <v>985</v>
      </c>
      <c r="AI45" s="70">
        <v>973</v>
      </c>
      <c r="AJ45" s="70">
        <v>969</v>
      </c>
      <c r="AK45" s="65">
        <v>3921</v>
      </c>
      <c r="AL45" s="70">
        <v>936</v>
      </c>
      <c r="AM45" s="70">
        <v>1104</v>
      </c>
      <c r="AN45" s="70">
        <v>1096</v>
      </c>
      <c r="AO45" s="70">
        <v>1023</v>
      </c>
      <c r="AP45" s="65">
        <v>4159</v>
      </c>
      <c r="AQ45" s="70">
        <v>1028</v>
      </c>
      <c r="AR45" s="70">
        <v>1044</v>
      </c>
      <c r="AS45" s="70">
        <v>1015</v>
      </c>
      <c r="AT45" s="70">
        <v>973</v>
      </c>
      <c r="AU45" s="65">
        <v>4060</v>
      </c>
      <c r="AV45" s="70">
        <v>990</v>
      </c>
      <c r="AW45" s="70">
        <v>996</v>
      </c>
      <c r="AX45" s="70">
        <v>957</v>
      </c>
      <c r="AY45" s="70">
        <v>950</v>
      </c>
      <c r="AZ45" s="65">
        <v>3893</v>
      </c>
      <c r="BA45" s="70">
        <v>908</v>
      </c>
      <c r="BB45" s="70">
        <v>890</v>
      </c>
      <c r="BC45" s="70">
        <v>887</v>
      </c>
      <c r="BD45" s="186">
        <v>853</v>
      </c>
      <c r="BE45" s="65">
        <v>3538</v>
      </c>
      <c r="BF45" s="70"/>
    </row>
    <row r="46" spans="1:58" hidden="1">
      <c r="A46" s="71" t="s">
        <v>7</v>
      </c>
      <c r="B46" s="24"/>
      <c r="C46" s="72"/>
      <c r="D46" s="72"/>
      <c r="E46" s="72"/>
      <c r="F46" s="72"/>
      <c r="G46" s="24"/>
      <c r="H46" s="72"/>
      <c r="I46" s="72"/>
      <c r="J46" s="72"/>
      <c r="K46" s="72"/>
      <c r="L46" s="24"/>
      <c r="M46" s="72"/>
      <c r="N46" s="72">
        <v>6.3758389261745041E-2</v>
      </c>
      <c r="O46" s="72">
        <v>1.577287066246047E-3</v>
      </c>
      <c r="P46" s="72">
        <v>-4.9606299212598404E-2</v>
      </c>
      <c r="Q46" s="24"/>
      <c r="R46" s="72">
        <v>3.5625517812758911E-2</v>
      </c>
      <c r="S46" s="72">
        <v>-2.3199999999999998E-2</v>
      </c>
      <c r="T46" s="72">
        <v>-2.1294021294021248E-2</v>
      </c>
      <c r="U46" s="72">
        <v>-6.025104602510456E-2</v>
      </c>
      <c r="V46" s="24"/>
      <c r="W46" s="72">
        <v>5.5209260908281488E-2</v>
      </c>
      <c r="X46" s="72">
        <v>-5.400843881856543E-2</v>
      </c>
      <c r="Y46" s="72">
        <v>-9.0098126672613743E-2</v>
      </c>
      <c r="Z46" s="72">
        <v>0.11470588235294121</v>
      </c>
      <c r="AA46" s="24"/>
      <c r="AB46" s="72">
        <v>-0.10554089709762537</v>
      </c>
      <c r="AC46" s="72">
        <v>3.4414945919370776E-2</v>
      </c>
      <c r="AD46" s="72">
        <v>-7.6045627376425395E-3</v>
      </c>
      <c r="AE46" s="72">
        <v>-4.0229885057471271E-2</v>
      </c>
      <c r="AF46" s="24"/>
      <c r="AG46" s="72">
        <v>-7.9840319361277334E-3</v>
      </c>
      <c r="AH46" s="72">
        <v>-9.0543259557344102E-3</v>
      </c>
      <c r="AI46" s="72">
        <v>-1.2182741116751217E-2</v>
      </c>
      <c r="AJ46" s="72">
        <v>-4.1109969167523186E-3</v>
      </c>
      <c r="AK46" s="24"/>
      <c r="AL46" s="72">
        <v>-3.4055727554179516E-2</v>
      </c>
      <c r="AM46" s="72">
        <v>0.17948717948717952</v>
      </c>
      <c r="AN46" s="72">
        <v>-7.2463768115942351E-3</v>
      </c>
      <c r="AO46" s="72">
        <v>-6.6605839416058354E-2</v>
      </c>
      <c r="AP46" s="24"/>
      <c r="AQ46" s="72">
        <v>4.8875855327468187E-3</v>
      </c>
      <c r="AR46" s="72">
        <v>1.5564202334630295E-2</v>
      </c>
      <c r="AS46" s="72">
        <v>-2.777777777777779E-2</v>
      </c>
      <c r="AT46" s="72">
        <v>-4.1379310344827558E-2</v>
      </c>
      <c r="AU46" s="24"/>
      <c r="AV46" s="72">
        <v>1.747173689619741E-2</v>
      </c>
      <c r="AW46" s="72">
        <v>6.0606060606060996E-3</v>
      </c>
      <c r="AX46" s="72">
        <v>-3.9156626506024139E-2</v>
      </c>
      <c r="AY46" s="72">
        <v>-7.3145245559038674E-3</v>
      </c>
      <c r="AZ46" s="24"/>
      <c r="BA46" s="72">
        <v>-4.4210526315789478E-2</v>
      </c>
      <c r="BB46" s="72">
        <v>-1.982378854625555E-2</v>
      </c>
      <c r="BC46" s="72">
        <v>-3.370786516853963E-3</v>
      </c>
      <c r="BD46" s="72">
        <v>-3.833145434047347E-2</v>
      </c>
      <c r="BE46" s="24"/>
      <c r="BF46" s="72"/>
    </row>
    <row r="47" spans="1:58" hidden="1">
      <c r="A47" s="71" t="s">
        <v>8</v>
      </c>
      <c r="B47" s="24"/>
      <c r="C47" s="73"/>
      <c r="D47" s="73"/>
      <c r="E47" s="73"/>
      <c r="F47" s="73"/>
      <c r="G47" s="24">
        <v>8.400103385887836E-2</v>
      </c>
      <c r="H47" s="73"/>
      <c r="I47" s="73"/>
      <c r="J47" s="73"/>
      <c r="K47" s="73"/>
      <c r="L47" s="24">
        <v>0.11063423938960426</v>
      </c>
      <c r="M47" s="73"/>
      <c r="N47" s="73"/>
      <c r="O47" s="73"/>
      <c r="P47" s="73"/>
      <c r="Q47" s="24">
        <v>5.9896951481322347E-2</v>
      </c>
      <c r="R47" s="73">
        <v>4.8657718120805438E-2</v>
      </c>
      <c r="S47" s="73">
        <v>-3.7066246056782326E-2</v>
      </c>
      <c r="T47" s="73">
        <v>-5.9055118110236227E-2</v>
      </c>
      <c r="U47" s="73">
        <v>-6.9594034797017423E-2</v>
      </c>
      <c r="V47" s="24">
        <v>-2.9977719262710201E-2</v>
      </c>
      <c r="W47" s="73">
        <v>-5.2000000000000046E-2</v>
      </c>
      <c r="X47" s="73">
        <v>-8.1900081900081911E-2</v>
      </c>
      <c r="Y47" s="73">
        <v>-0.14644351464435146</v>
      </c>
      <c r="Z47" s="73">
        <v>1.2466607301869992E-2</v>
      </c>
      <c r="AA47" s="24">
        <v>-6.8072666527458803E-2</v>
      </c>
      <c r="AB47" s="73">
        <v>-0.14177215189873416</v>
      </c>
      <c r="AC47" s="73">
        <v>-6.15521855486173E-2</v>
      </c>
      <c r="AD47" s="73">
        <v>2.3529411764705799E-2</v>
      </c>
      <c r="AE47" s="73">
        <v>-0.1187335092348285</v>
      </c>
      <c r="AF47" s="24">
        <v>-7.7974456643513324E-2</v>
      </c>
      <c r="AG47" s="73">
        <v>-2.2615535889872196E-2</v>
      </c>
      <c r="AH47" s="73">
        <v>-6.3688212927756616E-2</v>
      </c>
      <c r="AI47" s="73">
        <v>-6.8007662835249061E-2</v>
      </c>
      <c r="AJ47" s="73">
        <v>-3.2934131736526928E-2</v>
      </c>
      <c r="AK47" s="24">
        <v>-4.7144592952612419E-2</v>
      </c>
      <c r="AL47" s="73">
        <v>-5.835010060362178E-2</v>
      </c>
      <c r="AM47" s="73">
        <v>0.12081218274111682</v>
      </c>
      <c r="AN47" s="73">
        <v>0.12641315519013352</v>
      </c>
      <c r="AO47" s="73">
        <v>5.5727554179566541E-2</v>
      </c>
      <c r="AP47" s="24">
        <v>6.0698801326192209E-2</v>
      </c>
      <c r="AQ47" s="73">
        <v>9.8290598290598385E-2</v>
      </c>
      <c r="AR47" s="73">
        <v>-5.4347826086956541E-2</v>
      </c>
      <c r="AS47" s="73">
        <v>-7.3905109489051046E-2</v>
      </c>
      <c r="AT47" s="73">
        <v>-4.8875855327468187E-2</v>
      </c>
      <c r="AU47" s="24">
        <v>-2.3803798990141845E-2</v>
      </c>
      <c r="AV47" s="73">
        <v>-3.6964980544747061E-2</v>
      </c>
      <c r="AW47" s="73">
        <v>-4.5977011494252928E-2</v>
      </c>
      <c r="AX47" s="73">
        <v>-5.7142857142857162E-2</v>
      </c>
      <c r="AY47" s="73">
        <v>-2.3638232271325776E-2</v>
      </c>
      <c r="AZ47" s="24">
        <v>-4.1133004926108385E-2</v>
      </c>
      <c r="BA47" s="73">
        <v>-8.2828282828282807E-2</v>
      </c>
      <c r="BB47" s="73">
        <v>-0.10642570281124497</v>
      </c>
      <c r="BC47" s="73">
        <v>-7.3145245559038674E-2</v>
      </c>
      <c r="BD47" s="73">
        <v>-0.1021052631578947</v>
      </c>
      <c r="BE47" s="24">
        <v>-9.1189314153609091E-2</v>
      </c>
      <c r="BF47" s="73"/>
    </row>
    <row r="48" spans="1:58" ht="12.6" customHeight="1">
      <c r="A48" s="69" t="s">
        <v>32</v>
      </c>
      <c r="B48" s="64">
        <v>0.5</v>
      </c>
      <c r="C48" s="74">
        <v>0.15</v>
      </c>
      <c r="D48" s="74">
        <v>0.17</v>
      </c>
      <c r="E48" s="74">
        <v>0.17</v>
      </c>
      <c r="F48" s="75">
        <v>0.11999999999999991</v>
      </c>
      <c r="G48" s="64">
        <v>0.61</v>
      </c>
      <c r="H48" s="74">
        <v>0.23</v>
      </c>
      <c r="I48" s="74">
        <v>0.2</v>
      </c>
      <c r="J48" s="74">
        <v>0.79</v>
      </c>
      <c r="K48" s="75">
        <v>0.12209418646577999</v>
      </c>
      <c r="L48" s="64">
        <v>1.34209418646578</v>
      </c>
      <c r="M48" s="74">
        <v>0.23930366302954395</v>
      </c>
      <c r="N48" s="74">
        <v>0.24</v>
      </c>
      <c r="O48" s="74">
        <v>0.22</v>
      </c>
      <c r="P48" s="74">
        <v>0.21</v>
      </c>
      <c r="Q48" s="64">
        <v>0.9</v>
      </c>
      <c r="R48" s="74">
        <v>0.15</v>
      </c>
      <c r="S48" s="74">
        <v>0.21</v>
      </c>
      <c r="T48" s="74">
        <v>0.2</v>
      </c>
      <c r="U48" s="75">
        <v>0.19</v>
      </c>
      <c r="V48" s="64">
        <v>0.76</v>
      </c>
      <c r="W48" s="74">
        <v>0.21</v>
      </c>
      <c r="X48" s="74">
        <v>0.15</v>
      </c>
      <c r="Y48" s="74">
        <v>0.13</v>
      </c>
      <c r="Z48" s="75">
        <v>0.19000000000000003</v>
      </c>
      <c r="AA48" s="64">
        <v>0.68</v>
      </c>
      <c r="AB48" s="74">
        <v>0.18</v>
      </c>
      <c r="AC48" s="74">
        <v>0.17</v>
      </c>
      <c r="AD48" s="74">
        <v>0.16</v>
      </c>
      <c r="AE48" s="75">
        <v>0.13</v>
      </c>
      <c r="AF48" s="64">
        <v>0.65</v>
      </c>
      <c r="AG48" s="74">
        <v>0.17</v>
      </c>
      <c r="AH48" s="74">
        <v>0.28999999999999998</v>
      </c>
      <c r="AI48" s="74">
        <v>0.16</v>
      </c>
      <c r="AJ48" s="75">
        <v>0.15</v>
      </c>
      <c r="AK48" s="64">
        <v>0.77</v>
      </c>
      <c r="AL48" s="74">
        <v>0.17</v>
      </c>
      <c r="AM48" s="74">
        <v>0.17</v>
      </c>
      <c r="AN48" s="74">
        <v>0.15</v>
      </c>
      <c r="AO48" s="75">
        <v>0.12999999999999992</v>
      </c>
      <c r="AP48" s="64">
        <v>0.62</v>
      </c>
      <c r="AQ48" s="74">
        <v>0.1</v>
      </c>
      <c r="AR48" s="74">
        <v>0.14000000000000001</v>
      </c>
      <c r="AS48" s="74">
        <v>0.14000000000000001</v>
      </c>
      <c r="AT48" s="75">
        <v>6.9999999999999979E-2</v>
      </c>
      <c r="AU48" s="64">
        <v>0.45</v>
      </c>
      <c r="AV48" s="74">
        <v>0.13</v>
      </c>
      <c r="AW48" s="74">
        <v>0.13</v>
      </c>
      <c r="AX48" s="74">
        <v>0.12</v>
      </c>
      <c r="AY48" s="75">
        <v>7.0000000000000007E-2</v>
      </c>
      <c r="AZ48" s="64">
        <v>0.45</v>
      </c>
      <c r="BA48" s="74">
        <v>0.09</v>
      </c>
      <c r="BB48" s="74">
        <v>7.0000000000000007E-2</v>
      </c>
      <c r="BC48" s="74">
        <v>0.08</v>
      </c>
      <c r="BD48" s="226">
        <v>-0.63</v>
      </c>
      <c r="BE48" s="227">
        <v>-0.39</v>
      </c>
      <c r="BF48" s="74">
        <v>0.11</v>
      </c>
    </row>
    <row r="49" spans="1:58" hidden="1">
      <c r="A49" s="69" t="s">
        <v>34</v>
      </c>
      <c r="B49" s="65">
        <v>2605</v>
      </c>
      <c r="C49" s="76">
        <v>2605</v>
      </c>
      <c r="D49" s="76">
        <v>2605</v>
      </c>
      <c r="E49" s="76">
        <v>2605</v>
      </c>
      <c r="F49" s="76">
        <v>2605</v>
      </c>
      <c r="G49" s="65">
        <v>2605</v>
      </c>
      <c r="H49" s="76">
        <v>2605.6669999999999</v>
      </c>
      <c r="I49" s="76">
        <v>2616.77</v>
      </c>
      <c r="J49" s="76">
        <v>2628</v>
      </c>
      <c r="K49" s="76">
        <v>2657</v>
      </c>
      <c r="L49" s="65">
        <v>2635.4960000000001</v>
      </c>
      <c r="M49" s="76">
        <v>2663.427674</v>
      </c>
      <c r="N49" s="76">
        <v>2675.2443619999999</v>
      </c>
      <c r="O49" s="76">
        <v>2676.893313</v>
      </c>
      <c r="P49" s="76">
        <v>2682</v>
      </c>
      <c r="Q49" s="65">
        <v>2675</v>
      </c>
      <c r="R49" s="76">
        <v>2688.2785669999998</v>
      </c>
      <c r="S49" s="76">
        <v>2699</v>
      </c>
      <c r="T49" s="76">
        <v>2706</v>
      </c>
      <c r="U49" s="76">
        <v>2711</v>
      </c>
      <c r="V49" s="65">
        <v>2713.6277439999999</v>
      </c>
      <c r="W49" s="76">
        <v>2715</v>
      </c>
      <c r="X49" s="76">
        <v>2718</v>
      </c>
      <c r="Y49" s="76">
        <v>2721</v>
      </c>
      <c r="Z49" s="76">
        <v>2725</v>
      </c>
      <c r="AA49" s="65">
        <v>2720</v>
      </c>
      <c r="AB49" s="76">
        <v>2725</v>
      </c>
      <c r="AC49" s="76">
        <v>2725</v>
      </c>
      <c r="AD49" s="76">
        <v>2726</v>
      </c>
      <c r="AE49" s="76">
        <v>2729</v>
      </c>
      <c r="AF49" s="65">
        <v>2726</v>
      </c>
      <c r="AG49" s="76">
        <v>2731</v>
      </c>
      <c r="AH49" s="76">
        <v>2734</v>
      </c>
      <c r="AI49" s="76">
        <v>2737</v>
      </c>
      <c r="AJ49" s="76">
        <v>2741</v>
      </c>
      <c r="AK49" s="65">
        <v>2736</v>
      </c>
      <c r="AL49" s="76">
        <v>2744</v>
      </c>
      <c r="AM49" s="76">
        <v>2746</v>
      </c>
      <c r="AN49" s="76">
        <v>2750</v>
      </c>
      <c r="AO49" s="76">
        <v>2758</v>
      </c>
      <c r="AP49" s="65">
        <v>2750</v>
      </c>
      <c r="AQ49" s="76">
        <v>2765</v>
      </c>
      <c r="AR49" s="76">
        <v>2765</v>
      </c>
      <c r="AS49" s="76">
        <v>2765</v>
      </c>
      <c r="AT49" s="76">
        <v>2765</v>
      </c>
      <c r="AU49" s="65">
        <v>2765</v>
      </c>
      <c r="AV49" s="76">
        <v>2765</v>
      </c>
      <c r="AW49" s="76">
        <v>2765</v>
      </c>
      <c r="AX49" s="76">
        <v>2765</v>
      </c>
      <c r="AY49" s="76">
        <v>2765</v>
      </c>
      <c r="AZ49" s="65"/>
      <c r="BA49" s="76">
        <v>2765</v>
      </c>
      <c r="BB49" s="76">
        <v>2765</v>
      </c>
      <c r="BC49" s="76">
        <v>2765</v>
      </c>
      <c r="BD49" s="76">
        <v>2765</v>
      </c>
      <c r="BE49" s="65"/>
      <c r="BF49" s="76">
        <v>2765</v>
      </c>
    </row>
    <row r="50" spans="1:58">
      <c r="A50" s="69" t="s">
        <v>33</v>
      </c>
      <c r="B50" s="65">
        <v>2641</v>
      </c>
      <c r="C50" s="76">
        <v>2649</v>
      </c>
      <c r="D50" s="76">
        <v>2648</v>
      </c>
      <c r="E50" s="76">
        <v>2648</v>
      </c>
      <c r="F50" s="76">
        <v>2649</v>
      </c>
      <c r="G50" s="65">
        <v>2649</v>
      </c>
      <c r="H50" s="76">
        <v>2646.8939999999998</v>
      </c>
      <c r="I50" s="76">
        <v>2666.6060000000002</v>
      </c>
      <c r="J50" s="76">
        <v>2677</v>
      </c>
      <c r="K50" s="76">
        <v>2702</v>
      </c>
      <c r="L50" s="65">
        <v>2684.6320000000001</v>
      </c>
      <c r="M50" s="76">
        <v>2709.6464500000002</v>
      </c>
      <c r="N50" s="76">
        <v>2712.6721739999998</v>
      </c>
      <c r="O50" s="76">
        <v>2714.7899040000002</v>
      </c>
      <c r="P50" s="76">
        <v>2720</v>
      </c>
      <c r="Q50" s="65">
        <v>2717</v>
      </c>
      <c r="R50" s="76">
        <v>2722.1732790000001</v>
      </c>
      <c r="S50" s="76">
        <v>2724</v>
      </c>
      <c r="T50" s="76">
        <v>2724</v>
      </c>
      <c r="U50" s="76">
        <v>2725</v>
      </c>
      <c r="V50" s="65">
        <v>2725</v>
      </c>
      <c r="W50" s="76">
        <v>2727</v>
      </c>
      <c r="X50" s="76">
        <v>2724</v>
      </c>
      <c r="Y50" s="76">
        <v>2725</v>
      </c>
      <c r="Z50" s="76">
        <v>2726</v>
      </c>
      <c r="AA50" s="65">
        <v>2726</v>
      </c>
      <c r="AB50" s="76">
        <v>2726</v>
      </c>
      <c r="AC50" s="76">
        <v>2729</v>
      </c>
      <c r="AD50" s="76">
        <v>2743</v>
      </c>
      <c r="AE50" s="76">
        <v>2749</v>
      </c>
      <c r="AF50" s="65">
        <v>2741</v>
      </c>
      <c r="AG50" s="76">
        <v>2749</v>
      </c>
      <c r="AH50" s="76">
        <v>2752</v>
      </c>
      <c r="AI50" s="76">
        <v>2755</v>
      </c>
      <c r="AJ50" s="76">
        <v>2761</v>
      </c>
      <c r="AK50" s="65">
        <v>2755</v>
      </c>
      <c r="AL50" s="76">
        <v>2759</v>
      </c>
      <c r="AM50" s="76">
        <v>2759</v>
      </c>
      <c r="AN50" s="76">
        <v>2762</v>
      </c>
      <c r="AO50" s="76">
        <v>2764</v>
      </c>
      <c r="AP50" s="65">
        <v>2763</v>
      </c>
      <c r="AQ50" s="76">
        <v>2765</v>
      </c>
      <c r="AR50" s="76">
        <v>2765</v>
      </c>
      <c r="AS50" s="76">
        <v>2765</v>
      </c>
      <c r="AT50" s="76">
        <v>2765</v>
      </c>
      <c r="AU50" s="65">
        <v>2765</v>
      </c>
      <c r="AV50" s="76">
        <v>2765</v>
      </c>
      <c r="AW50" s="76">
        <v>2765</v>
      </c>
      <c r="AX50" s="76">
        <v>2765</v>
      </c>
      <c r="AY50" s="76">
        <v>2765</v>
      </c>
      <c r="AZ50" s="65">
        <v>2765</v>
      </c>
      <c r="BA50" s="76">
        <v>2765</v>
      </c>
      <c r="BB50" s="76">
        <v>2765</v>
      </c>
      <c r="BC50" s="76">
        <v>2765</v>
      </c>
      <c r="BD50" s="76">
        <v>2765</v>
      </c>
      <c r="BE50" s="65">
        <v>2765</v>
      </c>
      <c r="BF50" s="76">
        <v>2765</v>
      </c>
    </row>
    <row r="51" spans="1:58" ht="13.5" customHeight="1">
      <c r="A51" s="40" t="s">
        <v>134</v>
      </c>
      <c r="B51" s="40"/>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row>
    <row r="52" spans="1:58" ht="13.5" customHeight="1">
      <c r="A52" s="69" t="s">
        <v>293</v>
      </c>
      <c r="B52" s="65">
        <v>5075</v>
      </c>
      <c r="C52" s="80" t="s">
        <v>52</v>
      </c>
      <c r="D52" s="80" t="s">
        <v>52</v>
      </c>
      <c r="E52" s="80" t="s">
        <v>52</v>
      </c>
      <c r="F52" s="80" t="s">
        <v>52</v>
      </c>
      <c r="G52" s="65">
        <v>4660</v>
      </c>
      <c r="H52" s="120" t="s">
        <v>44</v>
      </c>
      <c r="I52" s="120" t="s">
        <v>44</v>
      </c>
      <c r="J52" s="120" t="s">
        <v>44</v>
      </c>
      <c r="K52" s="120" t="s">
        <v>44</v>
      </c>
      <c r="L52" s="65">
        <v>4871</v>
      </c>
      <c r="M52" s="70">
        <v>1218</v>
      </c>
      <c r="N52" s="70">
        <v>1224</v>
      </c>
      <c r="O52" s="70">
        <v>1271</v>
      </c>
      <c r="P52" s="70">
        <v>1313</v>
      </c>
      <c r="Q52" s="65">
        <v>5026</v>
      </c>
      <c r="R52" s="70">
        <v>1218</v>
      </c>
      <c r="S52" s="70">
        <v>1224</v>
      </c>
      <c r="T52" s="70">
        <v>1271</v>
      </c>
      <c r="U52" s="70">
        <v>781</v>
      </c>
      <c r="V52" s="65">
        <v>4494</v>
      </c>
      <c r="W52" s="70">
        <v>1218</v>
      </c>
      <c r="X52" s="70">
        <v>1224</v>
      </c>
      <c r="Y52" s="70">
        <v>1271</v>
      </c>
      <c r="Z52" s="70">
        <v>240</v>
      </c>
      <c r="AA52" s="65">
        <v>3953</v>
      </c>
      <c r="AB52" s="70">
        <v>1218</v>
      </c>
      <c r="AC52" s="70">
        <v>1224</v>
      </c>
      <c r="AD52" s="70">
        <v>1271</v>
      </c>
      <c r="AE52" s="70">
        <v>-137</v>
      </c>
      <c r="AF52" s="65">
        <v>3576</v>
      </c>
      <c r="AG52" s="70">
        <v>1218</v>
      </c>
      <c r="AH52" s="70">
        <v>1224</v>
      </c>
      <c r="AI52" s="70">
        <v>1271</v>
      </c>
      <c r="AJ52" s="70">
        <v>-347</v>
      </c>
      <c r="AK52" s="65">
        <v>3366</v>
      </c>
      <c r="AL52" s="70">
        <v>799</v>
      </c>
      <c r="AM52" s="70">
        <v>1002</v>
      </c>
      <c r="AN52" s="70">
        <v>1000</v>
      </c>
      <c r="AO52" s="70">
        <v>1068</v>
      </c>
      <c r="AP52" s="65">
        <v>3869</v>
      </c>
      <c r="AQ52" s="70">
        <v>1018</v>
      </c>
      <c r="AR52" s="70">
        <v>972</v>
      </c>
      <c r="AS52" s="70">
        <v>994</v>
      </c>
      <c r="AT52" s="70">
        <v>1028</v>
      </c>
      <c r="AU52" s="65">
        <v>4012</v>
      </c>
      <c r="AV52" s="70">
        <v>959</v>
      </c>
      <c r="AW52" s="70">
        <v>973</v>
      </c>
      <c r="AX52" s="70">
        <v>956</v>
      </c>
      <c r="AY52" s="70">
        <v>1003</v>
      </c>
      <c r="AZ52" s="65">
        <v>3891</v>
      </c>
      <c r="BA52" s="70">
        <v>841</v>
      </c>
      <c r="BB52" s="70">
        <v>838</v>
      </c>
      <c r="BC52" s="70">
        <v>815</v>
      </c>
      <c r="BD52" s="70">
        <v>885</v>
      </c>
      <c r="BE52" s="65">
        <v>3379</v>
      </c>
      <c r="BF52" s="70">
        <v>812</v>
      </c>
    </row>
    <row r="53" spans="1:58" ht="10.5" customHeight="1">
      <c r="A53" s="71" t="s">
        <v>7</v>
      </c>
      <c r="B53" s="24"/>
      <c r="C53" s="73"/>
      <c r="D53" s="73"/>
      <c r="E53" s="73"/>
      <c r="F53" s="73"/>
      <c r="G53" s="24"/>
      <c r="H53" s="73"/>
      <c r="I53" s="73"/>
      <c r="J53" s="73"/>
      <c r="K53" s="73"/>
      <c r="L53" s="24"/>
      <c r="M53" s="73"/>
      <c r="N53" s="72">
        <v>4.9261083743843415E-3</v>
      </c>
      <c r="O53" s="72">
        <v>3.8398692810457602E-2</v>
      </c>
      <c r="P53" s="72">
        <v>3.3044846577497955E-2</v>
      </c>
      <c r="Q53" s="24"/>
      <c r="R53" s="72">
        <v>-7.2353389185072392E-2</v>
      </c>
      <c r="S53" s="72">
        <v>4.9261083743843415E-3</v>
      </c>
      <c r="T53" s="72">
        <v>3.8398692810457602E-2</v>
      </c>
      <c r="U53" s="72">
        <v>-0.38552321007081036</v>
      </c>
      <c r="V53" s="24"/>
      <c r="W53" s="72">
        <v>0.55953905249679892</v>
      </c>
      <c r="X53" s="72">
        <v>4.9261083743843415E-3</v>
      </c>
      <c r="Y53" s="72">
        <v>3.8398692810457602E-2</v>
      </c>
      <c r="Z53" s="72">
        <v>-0.8111723052714398</v>
      </c>
      <c r="AA53" s="24"/>
      <c r="AB53" s="72">
        <v>4.0750000000000002</v>
      </c>
      <c r="AC53" s="72">
        <v>4.9261083743843415E-3</v>
      </c>
      <c r="AD53" s="72">
        <v>3.8398692810457602E-2</v>
      </c>
      <c r="AE53" s="72">
        <v>-1.1077891424075532</v>
      </c>
      <c r="AF53" s="24"/>
      <c r="AG53" s="72">
        <v>-9.89051094890511</v>
      </c>
      <c r="AH53" s="72">
        <v>4.9261083743843415E-3</v>
      </c>
      <c r="AI53" s="72">
        <v>3.8398692810457602E-2</v>
      </c>
      <c r="AJ53" s="72">
        <v>-1.2730133752950432</v>
      </c>
      <c r="AK53" s="24"/>
      <c r="AL53" s="72">
        <v>-3.3025936599423633</v>
      </c>
      <c r="AM53" s="72">
        <v>0.25406758448060085</v>
      </c>
      <c r="AN53" s="72">
        <v>-1.9960079840319889E-3</v>
      </c>
      <c r="AO53" s="72">
        <v>6.800000000000006E-2</v>
      </c>
      <c r="AP53" s="24"/>
      <c r="AQ53" s="72">
        <v>-4.6816479400749067E-2</v>
      </c>
      <c r="AR53" s="72">
        <v>-4.5186640471512773E-2</v>
      </c>
      <c r="AS53" s="72">
        <v>2.2633744855967031E-2</v>
      </c>
      <c r="AT53" s="72">
        <v>3.4205231388329871E-2</v>
      </c>
      <c r="AU53" s="24"/>
      <c r="AV53" s="72">
        <v>-6.7120622568093369E-2</v>
      </c>
      <c r="AW53" s="72">
        <v>1.4598540145985384E-2</v>
      </c>
      <c r="AX53" s="72">
        <v>-1.7471736896197299E-2</v>
      </c>
      <c r="AY53" s="72">
        <v>4.9163179916317912E-2</v>
      </c>
      <c r="AZ53" s="24"/>
      <c r="BA53" s="72">
        <v>-0.16151545363908271</v>
      </c>
      <c r="BB53" s="72">
        <v>-3.5671819262782511E-3</v>
      </c>
      <c r="BC53" s="72">
        <v>-2.7446300715990413E-2</v>
      </c>
      <c r="BD53" s="72">
        <v>8.5889570552147187E-2</v>
      </c>
      <c r="BE53" s="24"/>
      <c r="BF53" s="72">
        <v>-8.2485875706214684E-2</v>
      </c>
    </row>
    <row r="54" spans="1:58" ht="14.1" customHeight="1">
      <c r="A54" s="71" t="s">
        <v>8</v>
      </c>
      <c r="B54" s="24"/>
      <c r="C54" s="73"/>
      <c r="D54" s="73"/>
      <c r="E54" s="73"/>
      <c r="F54" s="73"/>
      <c r="G54" s="24">
        <v>-8.1773399014778314E-2</v>
      </c>
      <c r="H54" s="73"/>
      <c r="I54" s="73"/>
      <c r="J54" s="73"/>
      <c r="K54" s="73"/>
      <c r="L54" s="24">
        <v>4.5278969957081472E-2</v>
      </c>
      <c r="M54" s="73"/>
      <c r="N54" s="73"/>
      <c r="O54" s="73"/>
      <c r="P54" s="73"/>
      <c r="Q54" s="24">
        <v>3.1820981318004593E-2</v>
      </c>
      <c r="R54" s="73">
        <v>0</v>
      </c>
      <c r="S54" s="73">
        <v>0</v>
      </c>
      <c r="T54" s="73">
        <v>0</v>
      </c>
      <c r="U54" s="73">
        <v>-0.40517897943640513</v>
      </c>
      <c r="V54" s="24">
        <v>-0.10584958217270191</v>
      </c>
      <c r="W54" s="73">
        <v>0</v>
      </c>
      <c r="X54" s="73">
        <v>0</v>
      </c>
      <c r="Y54" s="73">
        <v>0</v>
      </c>
      <c r="Z54" s="73">
        <v>-0.69270166453265047</v>
      </c>
      <c r="AA54" s="24">
        <v>-0.12038273253226528</v>
      </c>
      <c r="AB54" s="73">
        <v>0</v>
      </c>
      <c r="AC54" s="73">
        <v>0</v>
      </c>
      <c r="AD54" s="73">
        <v>0</v>
      </c>
      <c r="AE54" s="73">
        <v>-1.5708333333333333</v>
      </c>
      <c r="AF54" s="24">
        <v>-9.5370604604098186E-2</v>
      </c>
      <c r="AG54" s="73">
        <v>0</v>
      </c>
      <c r="AH54" s="73">
        <v>0</v>
      </c>
      <c r="AI54" s="73">
        <v>0</v>
      </c>
      <c r="AJ54" s="73">
        <v>1.5328467153284673</v>
      </c>
      <c r="AK54" s="24">
        <v>-5.8724832214765099E-2</v>
      </c>
      <c r="AL54" s="73">
        <v>-0.34400656814449915</v>
      </c>
      <c r="AM54" s="73">
        <v>-0.18137254901960786</v>
      </c>
      <c r="AN54" s="73">
        <v>-0.21321793863099925</v>
      </c>
      <c r="AO54" s="73">
        <v>-4.0778097982708932</v>
      </c>
      <c r="AP54" s="24">
        <v>0.14943553178847302</v>
      </c>
      <c r="AQ54" s="73">
        <v>0.27409261576971211</v>
      </c>
      <c r="AR54" s="73">
        <v>-2.9940119760479056E-2</v>
      </c>
      <c r="AS54" s="73">
        <v>-6.0000000000000053E-3</v>
      </c>
      <c r="AT54" s="73">
        <v>-3.7453183520599231E-2</v>
      </c>
      <c r="AU54" s="24">
        <v>3.6960454897906336E-2</v>
      </c>
      <c r="AV54" s="73">
        <v>-5.7956777996070685E-2</v>
      </c>
      <c r="AW54" s="73">
        <v>1.0288065843622185E-3</v>
      </c>
      <c r="AX54" s="73">
        <v>-3.82293762575453E-2</v>
      </c>
      <c r="AY54" s="73">
        <v>-2.4319066147859947E-2</v>
      </c>
      <c r="AZ54" s="24">
        <v>-3.0159521435692893E-2</v>
      </c>
      <c r="BA54" s="73">
        <v>-0.12304483837330549</v>
      </c>
      <c r="BB54" s="73">
        <v>-0.13874614594039059</v>
      </c>
      <c r="BC54" s="73">
        <v>-0.14748953974895396</v>
      </c>
      <c r="BD54" s="73">
        <v>-0.11764705882352944</v>
      </c>
      <c r="BE54" s="24">
        <v>-0.13158571061423796</v>
      </c>
      <c r="BF54" s="73">
        <v>-3.4482758620689613E-2</v>
      </c>
    </row>
    <row r="55" spans="1:58" ht="13.5" customHeight="1">
      <c r="A55" s="69" t="s">
        <v>88</v>
      </c>
      <c r="B55" s="123" t="s">
        <v>44</v>
      </c>
      <c r="C55" s="80" t="s">
        <v>52</v>
      </c>
      <c r="D55" s="80" t="s">
        <v>52</v>
      </c>
      <c r="E55" s="80" t="s">
        <v>52</v>
      </c>
      <c r="F55" s="80" t="s">
        <v>52</v>
      </c>
      <c r="G55" s="123" t="s">
        <v>44</v>
      </c>
      <c r="H55" s="80" t="s">
        <v>52</v>
      </c>
      <c r="I55" s="80" t="s">
        <v>52</v>
      </c>
      <c r="J55" s="80" t="s">
        <v>52</v>
      </c>
      <c r="K55" s="80" t="s">
        <v>52</v>
      </c>
      <c r="L55" s="65">
        <v>1163</v>
      </c>
      <c r="M55" s="80" t="s">
        <v>52</v>
      </c>
      <c r="N55" s="80" t="s">
        <v>52</v>
      </c>
      <c r="O55" s="80" t="s">
        <v>52</v>
      </c>
      <c r="P55" s="80" t="s">
        <v>52</v>
      </c>
      <c r="Q55" s="65">
        <v>1225</v>
      </c>
      <c r="R55" s="70">
        <v>430</v>
      </c>
      <c r="S55" s="70">
        <v>443</v>
      </c>
      <c r="T55" s="70">
        <v>454</v>
      </c>
      <c r="U55" s="70">
        <v>366</v>
      </c>
      <c r="V55" s="65">
        <v>1693</v>
      </c>
      <c r="W55" s="70">
        <v>379</v>
      </c>
      <c r="X55" s="70">
        <v>293</v>
      </c>
      <c r="Y55" s="70">
        <v>285</v>
      </c>
      <c r="Z55" s="70">
        <v>306</v>
      </c>
      <c r="AA55" s="65">
        <v>1263</v>
      </c>
      <c r="AB55" s="70">
        <v>258</v>
      </c>
      <c r="AC55" s="70">
        <v>247</v>
      </c>
      <c r="AD55" s="70">
        <v>264</v>
      </c>
      <c r="AE55" s="70">
        <v>302</v>
      </c>
      <c r="AF55" s="65">
        <v>1071</v>
      </c>
      <c r="AG55" s="70">
        <v>262</v>
      </c>
      <c r="AH55" s="70">
        <v>212</v>
      </c>
      <c r="AI55" s="70">
        <v>200</v>
      </c>
      <c r="AJ55" s="70">
        <v>254</v>
      </c>
      <c r="AK55" s="65">
        <v>928</v>
      </c>
      <c r="AL55" s="70">
        <v>226</v>
      </c>
      <c r="AM55" s="70">
        <v>205</v>
      </c>
      <c r="AN55" s="70">
        <v>193</v>
      </c>
      <c r="AO55" s="70">
        <v>256</v>
      </c>
      <c r="AP55" s="65">
        <v>880</v>
      </c>
      <c r="AQ55" s="70">
        <v>216</v>
      </c>
      <c r="AR55" s="70">
        <v>201</v>
      </c>
      <c r="AS55" s="70">
        <v>177</v>
      </c>
      <c r="AT55" s="70">
        <v>237</v>
      </c>
      <c r="AU55" s="65">
        <v>831</v>
      </c>
      <c r="AV55" s="70">
        <v>202</v>
      </c>
      <c r="AW55" s="70">
        <v>230</v>
      </c>
      <c r="AX55" s="70">
        <v>181</v>
      </c>
      <c r="AY55" s="70">
        <v>242</v>
      </c>
      <c r="AZ55" s="65">
        <v>855</v>
      </c>
      <c r="BA55" s="70">
        <v>189</v>
      </c>
      <c r="BB55" s="70">
        <v>171</v>
      </c>
      <c r="BC55" s="70">
        <v>167</v>
      </c>
      <c r="BD55" s="70">
        <v>210</v>
      </c>
      <c r="BE55" s="65">
        <v>737</v>
      </c>
      <c r="BF55" s="70">
        <v>184</v>
      </c>
    </row>
    <row r="56" spans="1:58" ht="10.199999999999999" customHeight="1">
      <c r="A56" s="71" t="s">
        <v>7</v>
      </c>
      <c r="B56" s="24"/>
      <c r="C56" s="95"/>
      <c r="D56" s="95"/>
      <c r="E56" s="95"/>
      <c r="F56" s="95"/>
      <c r="G56" s="24"/>
      <c r="H56" s="95"/>
      <c r="I56" s="95"/>
      <c r="J56" s="95"/>
      <c r="K56" s="95"/>
      <c r="L56" s="24"/>
      <c r="M56" s="95"/>
      <c r="N56" s="95"/>
      <c r="O56" s="95"/>
      <c r="P56" s="95"/>
      <c r="Q56" s="24"/>
      <c r="R56" s="72"/>
      <c r="S56" s="72">
        <v>3.0232558139534849E-2</v>
      </c>
      <c r="T56" s="72">
        <v>2.483069977426644E-2</v>
      </c>
      <c r="U56" s="72">
        <v>-0.19383259911894268</v>
      </c>
      <c r="V56" s="24"/>
      <c r="W56" s="72">
        <v>3.5519125683060038E-2</v>
      </c>
      <c r="X56" s="72">
        <v>-0.22691292875989444</v>
      </c>
      <c r="Y56" s="72">
        <v>-2.7303754266211566E-2</v>
      </c>
      <c r="Z56" s="72">
        <v>7.3684210526315796E-2</v>
      </c>
      <c r="AA56" s="24"/>
      <c r="AB56" s="72">
        <v>-0.15686274509803921</v>
      </c>
      <c r="AC56" s="72">
        <v>-4.2635658914728647E-2</v>
      </c>
      <c r="AD56" s="72">
        <v>6.8825910931174183E-2</v>
      </c>
      <c r="AE56" s="72">
        <v>0.14393939393939403</v>
      </c>
      <c r="AF56" s="24"/>
      <c r="AG56" s="72">
        <v>-0.13245033112582782</v>
      </c>
      <c r="AH56" s="72">
        <v>-0.19083969465648853</v>
      </c>
      <c r="AI56" s="72">
        <v>-5.6603773584905648E-2</v>
      </c>
      <c r="AJ56" s="72">
        <v>0.27</v>
      </c>
      <c r="AK56" s="24"/>
      <c r="AL56" s="72">
        <v>-0.11023622047244097</v>
      </c>
      <c r="AM56" s="72">
        <v>-9.2920353982300918E-2</v>
      </c>
      <c r="AN56" s="72">
        <v>-5.8536585365853711E-2</v>
      </c>
      <c r="AO56" s="72">
        <v>0.32642487046632129</v>
      </c>
      <c r="AP56" s="24"/>
      <c r="AQ56" s="72">
        <v>-0.15625</v>
      </c>
      <c r="AR56" s="72">
        <v>-6.944444444444442E-2</v>
      </c>
      <c r="AS56" s="72">
        <v>-0.11940298507462688</v>
      </c>
      <c r="AT56" s="72">
        <v>0.33898305084745761</v>
      </c>
      <c r="AU56" s="24"/>
      <c r="AV56" s="72">
        <v>-0.14767932489451474</v>
      </c>
      <c r="AW56" s="72">
        <v>0.13861386138613851</v>
      </c>
      <c r="AX56" s="72">
        <v>-0.21304347826086956</v>
      </c>
      <c r="AY56" s="72">
        <v>0.33701657458563528</v>
      </c>
      <c r="AZ56" s="24"/>
      <c r="BA56" s="72">
        <v>-0.21900826446280997</v>
      </c>
      <c r="BB56" s="72">
        <v>-9.5238095238095233E-2</v>
      </c>
      <c r="BC56" s="72">
        <v>-2.3391812865497075E-2</v>
      </c>
      <c r="BD56" s="72">
        <v>0.25748502994011968</v>
      </c>
      <c r="BE56" s="24"/>
      <c r="BF56" s="72">
        <v>-0.12380952380952381</v>
      </c>
    </row>
    <row r="57" spans="1:58" ht="14.4" customHeight="1">
      <c r="A57" s="71" t="s">
        <v>8</v>
      </c>
      <c r="B57" s="24"/>
      <c r="C57" s="95"/>
      <c r="D57" s="95"/>
      <c r="E57" s="95"/>
      <c r="F57" s="95"/>
      <c r="G57" s="24"/>
      <c r="H57" s="95"/>
      <c r="I57" s="95"/>
      <c r="J57" s="95"/>
      <c r="K57" s="95"/>
      <c r="L57" s="24"/>
      <c r="M57" s="95"/>
      <c r="N57" s="95"/>
      <c r="O57" s="95"/>
      <c r="P57" s="95"/>
      <c r="Q57" s="24">
        <v>5.3310404127257183E-2</v>
      </c>
      <c r="R57" s="73"/>
      <c r="S57" s="73"/>
      <c r="T57" s="73"/>
      <c r="U57" s="73"/>
      <c r="V57" s="24">
        <v>0.38204081632653053</v>
      </c>
      <c r="W57" s="73">
        <v>-0.11860465116279073</v>
      </c>
      <c r="X57" s="73">
        <v>-0.33860045146726858</v>
      </c>
      <c r="Y57" s="73">
        <v>-0.3722466960352423</v>
      </c>
      <c r="Z57" s="73">
        <v>-0.16393442622950816</v>
      </c>
      <c r="AA57" s="24">
        <v>-0.25398700531600704</v>
      </c>
      <c r="AB57" s="73">
        <v>-0.31926121372031657</v>
      </c>
      <c r="AC57" s="73">
        <v>-0.15699658703071673</v>
      </c>
      <c r="AD57" s="73">
        <v>-7.3684210526315796E-2</v>
      </c>
      <c r="AE57" s="73">
        <v>-1.3071895424836555E-2</v>
      </c>
      <c r="AF57" s="24">
        <v>-0.15201900237529686</v>
      </c>
      <c r="AG57" s="73">
        <v>1.5503875968992276E-2</v>
      </c>
      <c r="AH57" s="73">
        <v>-0.1417004048582996</v>
      </c>
      <c r="AI57" s="73">
        <v>-0.24242424242424243</v>
      </c>
      <c r="AJ57" s="73">
        <v>-0.15894039735099341</v>
      </c>
      <c r="AK57" s="24">
        <v>-0.13352007469654525</v>
      </c>
      <c r="AL57" s="73">
        <v>-0.13740458015267176</v>
      </c>
      <c r="AM57" s="73">
        <v>-3.301886792452835E-2</v>
      </c>
      <c r="AN57" s="73">
        <v>-3.5000000000000031E-2</v>
      </c>
      <c r="AO57" s="73">
        <v>7.8740157480314821E-3</v>
      </c>
      <c r="AP57" s="24">
        <v>-5.1724137931034475E-2</v>
      </c>
      <c r="AQ57" s="73">
        <v>-4.4247787610619427E-2</v>
      </c>
      <c r="AR57" s="73">
        <v>-1.9512195121951237E-2</v>
      </c>
      <c r="AS57" s="73">
        <v>-8.2901554404145039E-2</v>
      </c>
      <c r="AT57" s="73">
        <v>-7.421875E-2</v>
      </c>
      <c r="AU57" s="24">
        <v>-5.5681818181818166E-2</v>
      </c>
      <c r="AV57" s="73">
        <v>-6.481481481481477E-2</v>
      </c>
      <c r="AW57" s="73">
        <v>0.14427860696517403</v>
      </c>
      <c r="AX57" s="73">
        <v>2.2598870056497189E-2</v>
      </c>
      <c r="AY57" s="73">
        <v>2.1097046413502074E-2</v>
      </c>
      <c r="AZ57" s="24">
        <v>2.8880866425992746E-2</v>
      </c>
      <c r="BA57" s="73">
        <v>-6.4356435643564303E-2</v>
      </c>
      <c r="BB57" s="73">
        <v>-0.25652173913043474</v>
      </c>
      <c r="BC57" s="73">
        <v>-7.7348066298342566E-2</v>
      </c>
      <c r="BD57" s="73">
        <v>-0.13223140495867769</v>
      </c>
      <c r="BE57" s="24">
        <v>-0.1380116959064327</v>
      </c>
      <c r="BF57" s="73">
        <v>-2.6455026455026509E-2</v>
      </c>
    </row>
    <row r="58" spans="1:58" ht="13.5" customHeight="1">
      <c r="A58" s="69" t="s">
        <v>87</v>
      </c>
      <c r="B58" s="123" t="s">
        <v>44</v>
      </c>
      <c r="C58" s="80" t="s">
        <v>52</v>
      </c>
      <c r="D58" s="80" t="s">
        <v>52</v>
      </c>
      <c r="E58" s="80" t="s">
        <v>52</v>
      </c>
      <c r="F58" s="80" t="s">
        <v>52</v>
      </c>
      <c r="G58" s="123" t="s">
        <v>44</v>
      </c>
      <c r="H58" s="80" t="s">
        <v>52</v>
      </c>
      <c r="I58" s="80" t="s">
        <v>52</v>
      </c>
      <c r="J58" s="80" t="s">
        <v>52</v>
      </c>
      <c r="K58" s="80" t="s">
        <v>52</v>
      </c>
      <c r="L58" s="65">
        <v>1762</v>
      </c>
      <c r="M58" s="80" t="s">
        <v>52</v>
      </c>
      <c r="N58" s="80" t="s">
        <v>52</v>
      </c>
      <c r="O58" s="80" t="s">
        <v>52</v>
      </c>
      <c r="P58" s="80" t="s">
        <v>52</v>
      </c>
      <c r="Q58" s="65">
        <v>1876</v>
      </c>
      <c r="R58" s="70">
        <v>222</v>
      </c>
      <c r="S58" s="70">
        <v>224</v>
      </c>
      <c r="T58" s="70">
        <v>242</v>
      </c>
      <c r="U58" s="70">
        <v>222</v>
      </c>
      <c r="V58" s="65">
        <v>910</v>
      </c>
      <c r="W58" s="70">
        <v>224</v>
      </c>
      <c r="X58" s="70">
        <v>222</v>
      </c>
      <c r="Y58" s="70">
        <v>229</v>
      </c>
      <c r="Z58" s="70">
        <v>225</v>
      </c>
      <c r="AA58" s="65">
        <v>900</v>
      </c>
      <c r="AB58" s="70">
        <v>224</v>
      </c>
      <c r="AC58" s="70">
        <v>228</v>
      </c>
      <c r="AD58" s="70">
        <v>232</v>
      </c>
      <c r="AE58" s="70">
        <v>221</v>
      </c>
      <c r="AF58" s="65">
        <v>905</v>
      </c>
      <c r="AG58" s="70">
        <v>206</v>
      </c>
      <c r="AH58" s="70">
        <v>208</v>
      </c>
      <c r="AI58" s="70">
        <v>219</v>
      </c>
      <c r="AJ58" s="70">
        <v>214</v>
      </c>
      <c r="AK58" s="65">
        <v>847</v>
      </c>
      <c r="AL58" s="70">
        <v>212</v>
      </c>
      <c r="AM58" s="70">
        <v>241</v>
      </c>
      <c r="AN58" s="70">
        <v>236</v>
      </c>
      <c r="AO58" s="70">
        <v>220</v>
      </c>
      <c r="AP58" s="65">
        <v>909</v>
      </c>
      <c r="AQ58" s="70">
        <v>212</v>
      </c>
      <c r="AR58" s="70">
        <v>211</v>
      </c>
      <c r="AS58" s="70">
        <v>211</v>
      </c>
      <c r="AT58" s="70">
        <v>191</v>
      </c>
      <c r="AU58" s="65">
        <v>825</v>
      </c>
      <c r="AV58" s="70">
        <v>196</v>
      </c>
      <c r="AW58" s="70">
        <v>206</v>
      </c>
      <c r="AX58" s="70">
        <v>201</v>
      </c>
      <c r="AY58" s="70">
        <v>202</v>
      </c>
      <c r="AZ58" s="65">
        <v>805</v>
      </c>
      <c r="BA58" s="70">
        <v>192</v>
      </c>
      <c r="BB58" s="70">
        <v>196</v>
      </c>
      <c r="BC58" s="70">
        <v>197</v>
      </c>
      <c r="BD58" s="70">
        <v>204</v>
      </c>
      <c r="BE58" s="65">
        <v>789</v>
      </c>
      <c r="BF58" s="70">
        <v>189</v>
      </c>
    </row>
    <row r="59" spans="1:58" ht="10.199999999999999" customHeight="1">
      <c r="A59" s="71" t="s">
        <v>7</v>
      </c>
      <c r="B59" s="24"/>
      <c r="C59" s="95"/>
      <c r="D59" s="95"/>
      <c r="E59" s="95"/>
      <c r="F59" s="95"/>
      <c r="G59" s="24"/>
      <c r="H59" s="95"/>
      <c r="I59" s="95"/>
      <c r="J59" s="95"/>
      <c r="K59" s="95"/>
      <c r="L59" s="24"/>
      <c r="M59" s="95"/>
      <c r="N59" s="95"/>
      <c r="O59" s="95"/>
      <c r="P59" s="95"/>
      <c r="Q59" s="24"/>
      <c r="R59" s="72"/>
      <c r="S59" s="72">
        <v>9.009009009008917E-3</v>
      </c>
      <c r="T59" s="72">
        <v>8.0357142857142794E-2</v>
      </c>
      <c r="U59" s="72">
        <v>-8.2644628099173501E-2</v>
      </c>
      <c r="V59" s="24"/>
      <c r="W59" s="72">
        <v>9.009009009008917E-3</v>
      </c>
      <c r="X59" s="72">
        <v>-8.9285714285713969E-3</v>
      </c>
      <c r="Y59" s="72">
        <v>3.1531531531531432E-2</v>
      </c>
      <c r="Z59" s="72">
        <v>-1.7467248908296984E-2</v>
      </c>
      <c r="AA59" s="24"/>
      <c r="AB59" s="72">
        <v>-4.4444444444444731E-3</v>
      </c>
      <c r="AC59" s="72">
        <v>1.7857142857142794E-2</v>
      </c>
      <c r="AD59" s="72">
        <v>1.7543859649122862E-2</v>
      </c>
      <c r="AE59" s="72">
        <v>-4.7413793103448287E-2</v>
      </c>
      <c r="AF59" s="24"/>
      <c r="AG59" s="72">
        <v>-6.7873303167420795E-2</v>
      </c>
      <c r="AH59" s="72">
        <v>9.7087378640776656E-3</v>
      </c>
      <c r="AI59" s="72">
        <v>5.2884615384615419E-2</v>
      </c>
      <c r="AJ59" s="72">
        <v>-2.2831050228310557E-2</v>
      </c>
      <c r="AK59" s="24"/>
      <c r="AL59" s="72">
        <v>-9.3457943925233655E-3</v>
      </c>
      <c r="AM59" s="72">
        <v>0.1367924528301887</v>
      </c>
      <c r="AN59" s="72">
        <v>-2.0746887966805017E-2</v>
      </c>
      <c r="AO59" s="72">
        <v>-6.7796610169491567E-2</v>
      </c>
      <c r="AP59" s="24"/>
      <c r="AQ59" s="72">
        <v>-3.6363636363636376E-2</v>
      </c>
      <c r="AR59" s="72">
        <v>-4.7169811320755262E-3</v>
      </c>
      <c r="AS59" s="72">
        <v>0</v>
      </c>
      <c r="AT59" s="72">
        <v>-9.4786729857819885E-2</v>
      </c>
      <c r="AU59" s="24"/>
      <c r="AV59" s="72">
        <v>2.6178010471204161E-2</v>
      </c>
      <c r="AW59" s="72">
        <v>5.1020408163265252E-2</v>
      </c>
      <c r="AX59" s="72">
        <v>-2.4271844660194164E-2</v>
      </c>
      <c r="AY59" s="72">
        <v>4.9751243781095411E-3</v>
      </c>
      <c r="AZ59" s="24"/>
      <c r="BA59" s="72">
        <v>-4.9504950495049549E-2</v>
      </c>
      <c r="BB59" s="72">
        <v>2.0833333333333259E-2</v>
      </c>
      <c r="BC59" s="72">
        <v>5.1020408163264808E-3</v>
      </c>
      <c r="BD59" s="72">
        <v>3.5532994923857864E-2</v>
      </c>
      <c r="BE59" s="24"/>
      <c r="BF59" s="72">
        <v>-7.3529411764705843E-2</v>
      </c>
    </row>
    <row r="60" spans="1:58" ht="12.6" customHeight="1">
      <c r="A60" s="71" t="s">
        <v>8</v>
      </c>
      <c r="B60" s="24"/>
      <c r="C60" s="95"/>
      <c r="D60" s="95"/>
      <c r="E60" s="95"/>
      <c r="F60" s="95"/>
      <c r="G60" s="24"/>
      <c r="H60" s="95"/>
      <c r="I60" s="95"/>
      <c r="J60" s="95"/>
      <c r="K60" s="95"/>
      <c r="L60" s="24"/>
      <c r="M60" s="95"/>
      <c r="N60" s="95"/>
      <c r="O60" s="95"/>
      <c r="P60" s="95"/>
      <c r="Q60" s="24">
        <v>6.4699205448354169E-2</v>
      </c>
      <c r="R60" s="73"/>
      <c r="S60" s="73"/>
      <c r="T60" s="73"/>
      <c r="U60" s="73"/>
      <c r="V60" s="24">
        <v>-0.5149253731343284</v>
      </c>
      <c r="W60" s="73">
        <v>9.009009009008917E-3</v>
      </c>
      <c r="X60" s="73">
        <v>-8.9285714285713969E-3</v>
      </c>
      <c r="Y60" s="73">
        <v>-5.3719008264462853E-2</v>
      </c>
      <c r="Z60" s="73">
        <v>1.3513513513513598E-2</v>
      </c>
      <c r="AA60" s="24">
        <v>-1.098901098901095E-2</v>
      </c>
      <c r="AB60" s="73">
        <v>0</v>
      </c>
      <c r="AC60" s="73">
        <v>2.7027027027026973E-2</v>
      </c>
      <c r="AD60" s="73">
        <v>1.3100436681222627E-2</v>
      </c>
      <c r="AE60" s="73">
        <v>-1.7777777777777781E-2</v>
      </c>
      <c r="AF60" s="24">
        <v>5.5555555555555358E-3</v>
      </c>
      <c r="AG60" s="73">
        <v>-8.0357142857142905E-2</v>
      </c>
      <c r="AH60" s="73">
        <v>-8.7719298245614086E-2</v>
      </c>
      <c r="AI60" s="73">
        <v>-5.6034482758620663E-2</v>
      </c>
      <c r="AJ60" s="73">
        <v>-3.1674208144796379E-2</v>
      </c>
      <c r="AK60" s="24">
        <v>-6.4088397790055263E-2</v>
      </c>
      <c r="AL60" s="73">
        <v>2.9126213592232997E-2</v>
      </c>
      <c r="AM60" s="73">
        <v>0.15865384615384626</v>
      </c>
      <c r="AN60" s="73">
        <v>7.7625570776255648E-2</v>
      </c>
      <c r="AO60" s="73">
        <v>2.8037383177569986E-2</v>
      </c>
      <c r="AP60" s="24">
        <v>7.3199527744982396E-2</v>
      </c>
      <c r="AQ60" s="73">
        <v>0</v>
      </c>
      <c r="AR60" s="73">
        <v>-0.12448132780082988</v>
      </c>
      <c r="AS60" s="73">
        <v>-0.10593220338983056</v>
      </c>
      <c r="AT60" s="73">
        <v>-0.13181818181818183</v>
      </c>
      <c r="AU60" s="24">
        <v>-9.2409240924092417E-2</v>
      </c>
      <c r="AV60" s="73">
        <v>-7.547169811320753E-2</v>
      </c>
      <c r="AW60" s="73">
        <v>-2.3696682464454999E-2</v>
      </c>
      <c r="AX60" s="73">
        <v>-4.7393364928909998E-2</v>
      </c>
      <c r="AY60" s="73">
        <v>5.7591623036649109E-2</v>
      </c>
      <c r="AZ60" s="24">
        <v>-2.4242424242424288E-2</v>
      </c>
      <c r="BA60" s="73">
        <v>-2.0408163265306145E-2</v>
      </c>
      <c r="BB60" s="73">
        <v>-4.8543689320388328E-2</v>
      </c>
      <c r="BC60" s="73">
        <v>-1.9900497512437831E-2</v>
      </c>
      <c r="BD60" s="73">
        <v>9.9009900990099098E-3</v>
      </c>
      <c r="BE60" s="24">
        <v>-1.9875776397515477E-2</v>
      </c>
      <c r="BF60" s="73">
        <v>-1.5625E-2</v>
      </c>
    </row>
    <row r="61" spans="1:58" ht="13.5" customHeight="1">
      <c r="A61" s="69" t="s">
        <v>89</v>
      </c>
      <c r="B61" s="123" t="s">
        <v>44</v>
      </c>
      <c r="C61" s="80" t="s">
        <v>52</v>
      </c>
      <c r="D61" s="80" t="s">
        <v>52</v>
      </c>
      <c r="E61" s="80" t="s">
        <v>52</v>
      </c>
      <c r="F61" s="80" t="s">
        <v>52</v>
      </c>
      <c r="G61" s="123" t="s">
        <v>44</v>
      </c>
      <c r="H61" s="80" t="s">
        <v>52</v>
      </c>
      <c r="I61" s="80" t="s">
        <v>52</v>
      </c>
      <c r="J61" s="80" t="s">
        <v>52</v>
      </c>
      <c r="K61" s="80" t="s">
        <v>52</v>
      </c>
      <c r="L61" s="65">
        <v>647</v>
      </c>
      <c r="M61" s="80" t="s">
        <v>52</v>
      </c>
      <c r="N61" s="80" t="s">
        <v>52</v>
      </c>
      <c r="O61" s="80" t="s">
        <v>52</v>
      </c>
      <c r="P61" s="80" t="s">
        <v>52</v>
      </c>
      <c r="Q61" s="65">
        <v>640</v>
      </c>
      <c r="R61" s="70">
        <v>161</v>
      </c>
      <c r="S61" s="70">
        <v>159</v>
      </c>
      <c r="T61" s="70">
        <v>160</v>
      </c>
      <c r="U61" s="70">
        <v>161</v>
      </c>
      <c r="V61" s="65">
        <v>641</v>
      </c>
      <c r="W61" s="70">
        <v>162</v>
      </c>
      <c r="X61" s="70">
        <v>158</v>
      </c>
      <c r="Y61" s="70">
        <v>169</v>
      </c>
      <c r="Z61" s="70">
        <v>174</v>
      </c>
      <c r="AA61" s="65">
        <v>663</v>
      </c>
      <c r="AB61" s="70">
        <v>161</v>
      </c>
      <c r="AC61" s="70">
        <v>127</v>
      </c>
      <c r="AD61" s="70">
        <v>168</v>
      </c>
      <c r="AE61" s="70">
        <v>151</v>
      </c>
      <c r="AF61" s="65">
        <v>607</v>
      </c>
      <c r="AG61" s="70">
        <v>156</v>
      </c>
      <c r="AH61" s="70">
        <v>156</v>
      </c>
      <c r="AI61" s="70">
        <v>163</v>
      </c>
      <c r="AJ61" s="70">
        <v>164</v>
      </c>
      <c r="AK61" s="65">
        <v>639</v>
      </c>
      <c r="AL61" s="70">
        <v>150</v>
      </c>
      <c r="AM61" s="70">
        <v>156</v>
      </c>
      <c r="AN61" s="70">
        <v>161</v>
      </c>
      <c r="AO61" s="70">
        <v>149</v>
      </c>
      <c r="AP61" s="65">
        <v>616</v>
      </c>
      <c r="AQ61" s="70">
        <v>154</v>
      </c>
      <c r="AR61" s="70">
        <v>145</v>
      </c>
      <c r="AS61" s="70">
        <v>151</v>
      </c>
      <c r="AT61" s="70">
        <v>155</v>
      </c>
      <c r="AU61" s="65">
        <v>605</v>
      </c>
      <c r="AV61" s="70">
        <v>147</v>
      </c>
      <c r="AW61" s="70">
        <v>138</v>
      </c>
      <c r="AX61" s="70">
        <v>152</v>
      </c>
      <c r="AY61" s="70">
        <v>147</v>
      </c>
      <c r="AZ61" s="65">
        <v>584</v>
      </c>
      <c r="BA61" s="70">
        <v>71</v>
      </c>
      <c r="BB61" s="70">
        <v>68</v>
      </c>
      <c r="BC61" s="70">
        <v>74</v>
      </c>
      <c r="BD61" s="70">
        <v>73</v>
      </c>
      <c r="BE61" s="65">
        <v>286</v>
      </c>
      <c r="BF61" s="70">
        <v>68</v>
      </c>
    </row>
    <row r="62" spans="1:58" ht="10.5" customHeight="1">
      <c r="A62" s="71" t="s">
        <v>7</v>
      </c>
      <c r="B62" s="24"/>
      <c r="C62" s="95"/>
      <c r="D62" s="95"/>
      <c r="E62" s="95"/>
      <c r="F62" s="95"/>
      <c r="G62" s="24"/>
      <c r="H62" s="95"/>
      <c r="I62" s="95"/>
      <c r="J62" s="95"/>
      <c r="K62" s="95"/>
      <c r="L62" s="24"/>
      <c r="M62" s="95"/>
      <c r="N62" s="95"/>
      <c r="O62" s="95"/>
      <c r="P62" s="95"/>
      <c r="Q62" s="24"/>
      <c r="R62" s="72"/>
      <c r="S62" s="72">
        <v>-1.2422360248447228E-2</v>
      </c>
      <c r="T62" s="72">
        <v>6.2893081761006275E-3</v>
      </c>
      <c r="U62" s="72">
        <v>6.2500000000000888E-3</v>
      </c>
      <c r="V62" s="24"/>
      <c r="W62" s="72">
        <v>6.2111801242235032E-3</v>
      </c>
      <c r="X62" s="72">
        <v>-2.4691358024691357E-2</v>
      </c>
      <c r="Y62" s="72">
        <v>6.9620253164556889E-2</v>
      </c>
      <c r="Z62" s="72">
        <v>2.9585798816567976E-2</v>
      </c>
      <c r="AA62" s="24"/>
      <c r="AB62" s="72">
        <v>-7.4712643678160884E-2</v>
      </c>
      <c r="AC62" s="72">
        <v>-0.21118012422360244</v>
      </c>
      <c r="AD62" s="72">
        <v>0.32283464566929143</v>
      </c>
      <c r="AE62" s="72">
        <v>-0.10119047619047616</v>
      </c>
      <c r="AF62" s="24"/>
      <c r="AG62" s="72">
        <v>3.3112582781456901E-2</v>
      </c>
      <c r="AH62" s="72">
        <v>0</v>
      </c>
      <c r="AI62" s="72">
        <v>4.4871794871794934E-2</v>
      </c>
      <c r="AJ62" s="72">
        <v>6.1349693251533388E-3</v>
      </c>
      <c r="AK62" s="24"/>
      <c r="AL62" s="72">
        <v>-8.536585365853655E-2</v>
      </c>
      <c r="AM62" s="72">
        <v>4.0000000000000036E-2</v>
      </c>
      <c r="AN62" s="72">
        <v>3.2051282051282159E-2</v>
      </c>
      <c r="AO62" s="72">
        <v>-7.4534161490683259E-2</v>
      </c>
      <c r="AP62" s="24"/>
      <c r="AQ62" s="72">
        <v>3.3557046979865834E-2</v>
      </c>
      <c r="AR62" s="72">
        <v>-5.8441558441558406E-2</v>
      </c>
      <c r="AS62" s="72">
        <v>4.1379310344827669E-2</v>
      </c>
      <c r="AT62" s="72">
        <v>2.6490066225165476E-2</v>
      </c>
      <c r="AU62" s="24"/>
      <c r="AV62" s="72">
        <v>-5.1612903225806472E-2</v>
      </c>
      <c r="AW62" s="72">
        <v>-6.1224489795918324E-2</v>
      </c>
      <c r="AX62" s="72">
        <v>0.10144927536231885</v>
      </c>
      <c r="AY62" s="72">
        <v>-3.289473684210531E-2</v>
      </c>
      <c r="AZ62" s="24"/>
      <c r="BA62" s="72">
        <v>-0.51700680272108845</v>
      </c>
      <c r="BB62" s="72">
        <v>-4.2253521126760618E-2</v>
      </c>
      <c r="BC62" s="72">
        <v>8.8235294117646967E-2</v>
      </c>
      <c r="BD62" s="72">
        <v>-1.3513513513513487E-2</v>
      </c>
      <c r="BE62" s="24"/>
      <c r="BF62" s="72">
        <v>-6.8493150684931559E-2</v>
      </c>
    </row>
    <row r="63" spans="1:58" ht="9" customHeight="1">
      <c r="A63" s="71" t="s">
        <v>8</v>
      </c>
      <c r="B63" s="24"/>
      <c r="C63" s="95"/>
      <c r="D63" s="95"/>
      <c r="E63" s="95"/>
      <c r="F63" s="95"/>
      <c r="G63" s="24"/>
      <c r="H63" s="95"/>
      <c r="I63" s="95"/>
      <c r="J63" s="95"/>
      <c r="K63" s="95"/>
      <c r="L63" s="24"/>
      <c r="M63" s="95"/>
      <c r="N63" s="95"/>
      <c r="O63" s="95"/>
      <c r="P63" s="95"/>
      <c r="Q63" s="24">
        <v>-1.0819165378670781E-2</v>
      </c>
      <c r="R63" s="73"/>
      <c r="S63" s="73"/>
      <c r="T63" s="73"/>
      <c r="U63" s="73"/>
      <c r="V63" s="24">
        <v>1.5624999999999112E-3</v>
      </c>
      <c r="W63" s="73">
        <v>6.2111801242235032E-3</v>
      </c>
      <c r="X63" s="73">
        <v>-6.2893081761006275E-3</v>
      </c>
      <c r="Y63" s="73">
        <v>5.6249999999999911E-2</v>
      </c>
      <c r="Z63" s="73">
        <v>8.0745341614906874E-2</v>
      </c>
      <c r="AA63" s="24">
        <v>3.4321372854914101E-2</v>
      </c>
      <c r="AB63" s="73">
        <v>-6.1728395061728669E-3</v>
      </c>
      <c r="AC63" s="73">
        <v>-0.19620253164556967</v>
      </c>
      <c r="AD63" s="73">
        <v>-5.9171597633136397E-3</v>
      </c>
      <c r="AE63" s="73">
        <v>-0.13218390804597702</v>
      </c>
      <c r="AF63" s="24">
        <v>-8.446455505279038E-2</v>
      </c>
      <c r="AG63" s="73">
        <v>-3.105590062111796E-2</v>
      </c>
      <c r="AH63" s="73">
        <v>0.22834645669291342</v>
      </c>
      <c r="AI63" s="73">
        <v>-2.9761904761904767E-2</v>
      </c>
      <c r="AJ63" s="73">
        <v>8.6092715231788075E-2</v>
      </c>
      <c r="AK63" s="24">
        <v>5.2718286655683677E-2</v>
      </c>
      <c r="AL63" s="73">
        <v>-3.8461538461538436E-2</v>
      </c>
      <c r="AM63" s="73">
        <v>0</v>
      </c>
      <c r="AN63" s="73">
        <v>-1.2269938650306789E-2</v>
      </c>
      <c r="AO63" s="73">
        <v>-9.1463414634146312E-2</v>
      </c>
      <c r="AP63" s="24">
        <v>-3.5993740219092296E-2</v>
      </c>
      <c r="AQ63" s="73">
        <v>2.6666666666666616E-2</v>
      </c>
      <c r="AR63" s="73">
        <v>-7.0512820512820484E-2</v>
      </c>
      <c r="AS63" s="73">
        <v>-6.2111801242236031E-2</v>
      </c>
      <c r="AT63" s="73">
        <v>4.0268456375838868E-2</v>
      </c>
      <c r="AU63" s="24">
        <v>-1.7857142857142905E-2</v>
      </c>
      <c r="AV63" s="73">
        <v>-4.5454545454545414E-2</v>
      </c>
      <c r="AW63" s="73">
        <v>-4.8275862068965503E-2</v>
      </c>
      <c r="AX63" s="73">
        <v>6.6225165562914245E-3</v>
      </c>
      <c r="AY63" s="73">
        <v>-5.1612903225806472E-2</v>
      </c>
      <c r="AZ63" s="24">
        <v>-3.4710743801652844E-2</v>
      </c>
      <c r="BA63" s="73">
        <v>-0.51700680272108845</v>
      </c>
      <c r="BB63" s="73">
        <v>-0.50724637681159424</v>
      </c>
      <c r="BC63" s="73">
        <v>-0.51315789473684204</v>
      </c>
      <c r="BD63" s="73">
        <v>-0.50340136054421769</v>
      </c>
      <c r="BE63" s="24">
        <v>-0.51027397260273966</v>
      </c>
      <c r="BF63" s="73">
        <v>-4.2253521126760618E-2</v>
      </c>
    </row>
    <row r="64" spans="1:58" ht="13.5" customHeight="1">
      <c r="A64" s="69" t="s">
        <v>99</v>
      </c>
      <c r="B64" s="123" t="s">
        <v>44</v>
      </c>
      <c r="C64" s="80" t="s">
        <v>52</v>
      </c>
      <c r="D64" s="80" t="s">
        <v>52</v>
      </c>
      <c r="E64" s="80" t="s">
        <v>52</v>
      </c>
      <c r="F64" s="80" t="s">
        <v>52</v>
      </c>
      <c r="G64" s="123" t="s">
        <v>44</v>
      </c>
      <c r="H64" s="80" t="s">
        <v>52</v>
      </c>
      <c r="I64" s="80" t="s">
        <v>52</v>
      </c>
      <c r="J64" s="80" t="s">
        <v>52</v>
      </c>
      <c r="K64" s="80" t="s">
        <v>52</v>
      </c>
      <c r="L64" s="65">
        <v>626</v>
      </c>
      <c r="M64" s="80" t="s">
        <v>52</v>
      </c>
      <c r="N64" s="80" t="s">
        <v>52</v>
      </c>
      <c r="O64" s="80" t="s">
        <v>52</v>
      </c>
      <c r="P64" s="80" t="s">
        <v>52</v>
      </c>
      <c r="Q64" s="65">
        <v>622</v>
      </c>
      <c r="R64" s="70">
        <v>156</v>
      </c>
      <c r="S64" s="70">
        <v>158</v>
      </c>
      <c r="T64" s="70">
        <v>177</v>
      </c>
      <c r="U64" s="70">
        <v>164</v>
      </c>
      <c r="V64" s="65">
        <v>655</v>
      </c>
      <c r="W64" s="70">
        <v>122</v>
      </c>
      <c r="X64" s="70">
        <v>152</v>
      </c>
      <c r="Y64" s="70">
        <v>156</v>
      </c>
      <c r="Z64" s="70">
        <v>126</v>
      </c>
      <c r="AA64" s="65">
        <v>556</v>
      </c>
      <c r="AB64" s="70">
        <v>140</v>
      </c>
      <c r="AC64" s="70">
        <v>126</v>
      </c>
      <c r="AD64" s="70">
        <v>126</v>
      </c>
      <c r="AE64" s="70">
        <v>171</v>
      </c>
      <c r="AF64" s="65">
        <v>563</v>
      </c>
      <c r="AG64" s="70">
        <v>153</v>
      </c>
      <c r="AH64" s="70">
        <v>153</v>
      </c>
      <c r="AI64" s="70">
        <v>152</v>
      </c>
      <c r="AJ64" s="70">
        <v>145</v>
      </c>
      <c r="AK64" s="65">
        <v>603</v>
      </c>
      <c r="AL64" s="70">
        <v>129</v>
      </c>
      <c r="AM64" s="70">
        <v>160</v>
      </c>
      <c r="AN64" s="70">
        <v>164</v>
      </c>
      <c r="AO64" s="70">
        <v>187</v>
      </c>
      <c r="AP64" s="65">
        <v>640</v>
      </c>
      <c r="AQ64" s="70">
        <v>177</v>
      </c>
      <c r="AR64" s="70">
        <v>168</v>
      </c>
      <c r="AS64" s="70">
        <v>180</v>
      </c>
      <c r="AT64" s="70">
        <v>172</v>
      </c>
      <c r="AU64" s="65">
        <v>697</v>
      </c>
      <c r="AV64" s="70">
        <v>144</v>
      </c>
      <c r="AW64" s="70">
        <v>134</v>
      </c>
      <c r="AX64" s="70">
        <v>159</v>
      </c>
      <c r="AY64" s="70">
        <v>158</v>
      </c>
      <c r="AZ64" s="65">
        <v>595</v>
      </c>
      <c r="BA64" s="70">
        <v>145</v>
      </c>
      <c r="BB64" s="70">
        <v>146</v>
      </c>
      <c r="BC64" s="70">
        <v>135</v>
      </c>
      <c r="BD64" s="70">
        <v>129</v>
      </c>
      <c r="BE64" s="65">
        <v>555</v>
      </c>
      <c r="BF64" s="70">
        <v>123</v>
      </c>
    </row>
    <row r="65" spans="1:58" ht="9.75" customHeight="1">
      <c r="A65" s="71" t="s">
        <v>7</v>
      </c>
      <c r="B65" s="24"/>
      <c r="C65" s="95"/>
      <c r="D65" s="95"/>
      <c r="E65" s="95"/>
      <c r="F65" s="95"/>
      <c r="G65" s="24"/>
      <c r="H65" s="95"/>
      <c r="I65" s="95"/>
      <c r="J65" s="95"/>
      <c r="K65" s="95"/>
      <c r="L65" s="24"/>
      <c r="M65" s="95"/>
      <c r="N65" s="95"/>
      <c r="O65" s="95"/>
      <c r="P65" s="95"/>
      <c r="Q65" s="24"/>
      <c r="R65" s="72"/>
      <c r="S65" s="72">
        <v>1.2820512820512775E-2</v>
      </c>
      <c r="T65" s="72">
        <v>0.120253164556962</v>
      </c>
      <c r="U65" s="72">
        <v>-7.3446327683615809E-2</v>
      </c>
      <c r="V65" s="24"/>
      <c r="W65" s="72">
        <v>-0.25609756097560976</v>
      </c>
      <c r="X65" s="72">
        <v>0.24590163934426235</v>
      </c>
      <c r="Y65" s="72">
        <v>2.6315789473684292E-2</v>
      </c>
      <c r="Z65" s="72">
        <v>-0.19230769230769229</v>
      </c>
      <c r="AA65" s="24"/>
      <c r="AB65" s="72">
        <v>0.11111111111111116</v>
      </c>
      <c r="AC65" s="72">
        <v>-9.9999999999999978E-2</v>
      </c>
      <c r="AD65" s="72">
        <v>0</v>
      </c>
      <c r="AE65" s="72">
        <v>0.35714285714285721</v>
      </c>
      <c r="AF65" s="24"/>
      <c r="AG65" s="72">
        <v>-0.10526315789473684</v>
      </c>
      <c r="AH65" s="72">
        <v>0</v>
      </c>
      <c r="AI65" s="72">
        <v>-6.5359477124182774E-3</v>
      </c>
      <c r="AJ65" s="72">
        <v>-4.6052631578947345E-2</v>
      </c>
      <c r="AK65" s="24"/>
      <c r="AL65" s="72">
        <v>-0.1103448275862069</v>
      </c>
      <c r="AM65" s="72">
        <v>0.24031007751937983</v>
      </c>
      <c r="AN65" s="72">
        <v>2.4999999999999911E-2</v>
      </c>
      <c r="AO65" s="72">
        <v>0.14024390243902429</v>
      </c>
      <c r="AP65" s="24"/>
      <c r="AQ65" s="72">
        <v>-5.3475935828876997E-2</v>
      </c>
      <c r="AR65" s="72">
        <v>-5.084745762711862E-2</v>
      </c>
      <c r="AS65" s="72">
        <v>7.1428571428571397E-2</v>
      </c>
      <c r="AT65" s="72">
        <v>-4.4444444444444398E-2</v>
      </c>
      <c r="AU65" s="24"/>
      <c r="AV65" s="72">
        <v>-0.16279069767441856</v>
      </c>
      <c r="AW65" s="72">
        <v>-6.944444444444442E-2</v>
      </c>
      <c r="AX65" s="72">
        <v>0.18656716417910446</v>
      </c>
      <c r="AY65" s="72">
        <v>-6.2893081761006275E-3</v>
      </c>
      <c r="AZ65" s="24"/>
      <c r="BA65" s="72">
        <v>-8.2278481012658222E-2</v>
      </c>
      <c r="BB65" s="72">
        <v>6.8965517241379448E-3</v>
      </c>
      <c r="BC65" s="72">
        <v>-7.5342465753424626E-2</v>
      </c>
      <c r="BD65" s="72">
        <v>-4.4444444444444398E-2</v>
      </c>
      <c r="BE65" s="24"/>
      <c r="BF65" s="72">
        <v>-4.6511627906976716E-2</v>
      </c>
    </row>
    <row r="66" spans="1:58" ht="9.6" customHeight="1">
      <c r="A66" s="71" t="s">
        <v>8</v>
      </c>
      <c r="B66" s="24"/>
      <c r="C66" s="95"/>
      <c r="D66" s="95"/>
      <c r="E66" s="95"/>
      <c r="F66" s="95"/>
      <c r="G66" s="24"/>
      <c r="H66" s="95"/>
      <c r="I66" s="95"/>
      <c r="J66" s="95"/>
      <c r="K66" s="95"/>
      <c r="L66" s="24"/>
      <c r="M66" s="95"/>
      <c r="N66" s="95"/>
      <c r="O66" s="95"/>
      <c r="P66" s="95"/>
      <c r="Q66" s="24">
        <v>-6.389776357827448E-3</v>
      </c>
      <c r="R66" s="73"/>
      <c r="S66" s="73"/>
      <c r="T66" s="73"/>
      <c r="U66" s="73"/>
      <c r="V66" s="24">
        <v>5.3054662379421247E-2</v>
      </c>
      <c r="W66" s="73">
        <v>-0.21794871794871795</v>
      </c>
      <c r="X66" s="73">
        <v>-3.7974683544303778E-2</v>
      </c>
      <c r="Y66" s="73">
        <v>-0.11864406779661019</v>
      </c>
      <c r="Z66" s="73">
        <v>-0.23170731707317072</v>
      </c>
      <c r="AA66" s="24">
        <v>-0.15114503816793889</v>
      </c>
      <c r="AB66" s="73">
        <v>0.14754098360655732</v>
      </c>
      <c r="AC66" s="73">
        <v>-0.17105263157894735</v>
      </c>
      <c r="AD66" s="73">
        <v>-0.19230769230769229</v>
      </c>
      <c r="AE66" s="73">
        <v>0.35714285714285721</v>
      </c>
      <c r="AF66" s="24">
        <v>1.2589928057553879E-2</v>
      </c>
      <c r="AG66" s="73">
        <v>9.2857142857142749E-2</v>
      </c>
      <c r="AH66" s="73">
        <v>0.21428571428571419</v>
      </c>
      <c r="AI66" s="73">
        <v>0.20634920634920628</v>
      </c>
      <c r="AJ66" s="73">
        <v>-0.15204678362573099</v>
      </c>
      <c r="AK66" s="24">
        <v>7.104795737122549E-2</v>
      </c>
      <c r="AL66" s="73">
        <v>-0.15686274509803921</v>
      </c>
      <c r="AM66" s="73">
        <v>4.5751633986928164E-2</v>
      </c>
      <c r="AN66" s="73">
        <v>7.8947368421052655E-2</v>
      </c>
      <c r="AO66" s="73">
        <v>0.28965517241379302</v>
      </c>
      <c r="AP66" s="24">
        <v>6.1359867330016638E-2</v>
      </c>
      <c r="AQ66" s="73">
        <v>0.37209302325581395</v>
      </c>
      <c r="AR66" s="73">
        <v>5.0000000000000044E-2</v>
      </c>
      <c r="AS66" s="73">
        <v>9.7560975609756184E-2</v>
      </c>
      <c r="AT66" s="73">
        <v>-8.0213903743315496E-2</v>
      </c>
      <c r="AU66" s="24">
        <v>8.9062500000000044E-2</v>
      </c>
      <c r="AV66" s="73">
        <v>-0.18644067796610164</v>
      </c>
      <c r="AW66" s="73">
        <v>-0.20238095238095233</v>
      </c>
      <c r="AX66" s="73">
        <v>-0.1166666666666667</v>
      </c>
      <c r="AY66" s="73">
        <v>-8.1395348837209336E-2</v>
      </c>
      <c r="AZ66" s="24">
        <v>-0.14634146341463417</v>
      </c>
      <c r="BA66" s="73">
        <v>6.9444444444444198E-3</v>
      </c>
      <c r="BB66" s="73">
        <v>8.9552238805970186E-2</v>
      </c>
      <c r="BC66" s="73">
        <v>-0.15094339622641506</v>
      </c>
      <c r="BD66" s="73">
        <v>-0.18354430379746833</v>
      </c>
      <c r="BE66" s="24">
        <v>-6.7226890756302504E-2</v>
      </c>
      <c r="BF66" s="73">
        <v>-0.15172413793103445</v>
      </c>
    </row>
    <row r="67" spans="1:58" ht="13.5" customHeight="1">
      <c r="A67" s="69" t="s">
        <v>90</v>
      </c>
      <c r="B67" s="123" t="s">
        <v>44</v>
      </c>
      <c r="C67" s="80" t="s">
        <v>52</v>
      </c>
      <c r="D67" s="80" t="s">
        <v>52</v>
      </c>
      <c r="E67" s="80" t="s">
        <v>52</v>
      </c>
      <c r="F67" s="80" t="s">
        <v>52</v>
      </c>
      <c r="G67" s="123" t="s">
        <v>44</v>
      </c>
      <c r="H67" s="80" t="s">
        <v>52</v>
      </c>
      <c r="I67" s="80" t="s">
        <v>52</v>
      </c>
      <c r="J67" s="80" t="s">
        <v>52</v>
      </c>
      <c r="K67" s="80" t="s">
        <v>52</v>
      </c>
      <c r="L67" s="65">
        <v>218</v>
      </c>
      <c r="M67" s="80" t="s">
        <v>52</v>
      </c>
      <c r="N67" s="80" t="s">
        <v>52</v>
      </c>
      <c r="O67" s="80" t="s">
        <v>52</v>
      </c>
      <c r="P67" s="80" t="s">
        <v>52</v>
      </c>
      <c r="Q67" s="65">
        <v>189</v>
      </c>
      <c r="R67" s="70">
        <v>46</v>
      </c>
      <c r="S67" s="70">
        <v>43</v>
      </c>
      <c r="T67" s="70">
        <v>42</v>
      </c>
      <c r="U67" s="70">
        <v>39</v>
      </c>
      <c r="V67" s="65">
        <v>170</v>
      </c>
      <c r="W67" s="70">
        <v>43</v>
      </c>
      <c r="X67" s="70">
        <v>34</v>
      </c>
      <c r="Y67" s="70">
        <v>35</v>
      </c>
      <c r="Z67" s="70">
        <v>46</v>
      </c>
      <c r="AA67" s="65">
        <v>158</v>
      </c>
      <c r="AB67" s="70">
        <v>38</v>
      </c>
      <c r="AC67" s="70">
        <v>36</v>
      </c>
      <c r="AD67" s="70">
        <v>33</v>
      </c>
      <c r="AE67" s="70">
        <v>55</v>
      </c>
      <c r="AF67" s="65">
        <v>162</v>
      </c>
      <c r="AG67" s="70">
        <v>40</v>
      </c>
      <c r="AH67" s="70">
        <v>38</v>
      </c>
      <c r="AI67" s="70">
        <v>35</v>
      </c>
      <c r="AJ67" s="70">
        <v>24</v>
      </c>
      <c r="AK67" s="65">
        <v>137</v>
      </c>
      <c r="AL67" s="70">
        <v>34</v>
      </c>
      <c r="AM67" s="70">
        <v>55</v>
      </c>
      <c r="AN67" s="70">
        <v>52</v>
      </c>
      <c r="AO67" s="70">
        <v>58</v>
      </c>
      <c r="AP67" s="65">
        <v>199</v>
      </c>
      <c r="AQ67" s="70">
        <v>63</v>
      </c>
      <c r="AR67" s="70">
        <v>61</v>
      </c>
      <c r="AS67" s="70">
        <v>68</v>
      </c>
      <c r="AT67" s="70">
        <v>69</v>
      </c>
      <c r="AU67" s="65">
        <v>261</v>
      </c>
      <c r="AV67" s="70">
        <v>67</v>
      </c>
      <c r="AW67" s="70">
        <v>64</v>
      </c>
      <c r="AX67" s="70">
        <v>67</v>
      </c>
      <c r="AY67" s="70">
        <v>62</v>
      </c>
      <c r="AZ67" s="65">
        <v>260</v>
      </c>
      <c r="BA67" s="70">
        <v>71</v>
      </c>
      <c r="BB67" s="70">
        <v>68</v>
      </c>
      <c r="BC67" s="70">
        <v>68</v>
      </c>
      <c r="BD67" s="70">
        <v>70</v>
      </c>
      <c r="BE67" s="65">
        <v>277</v>
      </c>
      <c r="BF67" s="70">
        <v>70</v>
      </c>
    </row>
    <row r="68" spans="1:58" ht="9.75" customHeight="1">
      <c r="A68" s="71" t="s">
        <v>7</v>
      </c>
      <c r="B68" s="24"/>
      <c r="C68" s="95"/>
      <c r="D68" s="95"/>
      <c r="E68" s="95"/>
      <c r="F68" s="95"/>
      <c r="G68" s="24"/>
      <c r="H68" s="95"/>
      <c r="I68" s="95"/>
      <c r="J68" s="95"/>
      <c r="K68" s="95"/>
      <c r="L68" s="24"/>
      <c r="M68" s="95"/>
      <c r="N68" s="95"/>
      <c r="O68" s="95"/>
      <c r="P68" s="95"/>
      <c r="Q68" s="24"/>
      <c r="R68" s="72"/>
      <c r="S68" s="72">
        <v>-6.5217391304347783E-2</v>
      </c>
      <c r="T68" s="72">
        <v>-2.3255813953488413E-2</v>
      </c>
      <c r="U68" s="72">
        <v>-7.1428571428571397E-2</v>
      </c>
      <c r="V68" s="24"/>
      <c r="W68" s="72">
        <v>0.10256410256410264</v>
      </c>
      <c r="X68" s="72">
        <v>-0.20930232558139539</v>
      </c>
      <c r="Y68" s="72">
        <v>2.9411764705882248E-2</v>
      </c>
      <c r="Z68" s="72">
        <v>0.31428571428571428</v>
      </c>
      <c r="AA68" s="24"/>
      <c r="AB68" s="72">
        <v>-0.17391304347826086</v>
      </c>
      <c r="AC68" s="72">
        <v>-5.2631578947368474E-2</v>
      </c>
      <c r="AD68" s="72">
        <v>-8.333333333333337E-2</v>
      </c>
      <c r="AE68" s="72">
        <v>0.66666666666666674</v>
      </c>
      <c r="AF68" s="24"/>
      <c r="AG68" s="72">
        <v>-0.27272727272727271</v>
      </c>
      <c r="AH68" s="72">
        <v>-5.0000000000000044E-2</v>
      </c>
      <c r="AI68" s="72">
        <v>-7.8947368421052655E-2</v>
      </c>
      <c r="AJ68" s="72">
        <v>-0.31428571428571428</v>
      </c>
      <c r="AK68" s="24"/>
      <c r="AL68" s="72">
        <v>0.41666666666666674</v>
      </c>
      <c r="AM68" s="72">
        <v>0.61764705882352944</v>
      </c>
      <c r="AN68" s="72">
        <v>-5.4545454545454564E-2</v>
      </c>
      <c r="AO68" s="72">
        <v>0.11538461538461542</v>
      </c>
      <c r="AP68" s="24"/>
      <c r="AQ68" s="72">
        <v>8.6206896551724199E-2</v>
      </c>
      <c r="AR68" s="72">
        <v>-3.1746031746031744E-2</v>
      </c>
      <c r="AS68" s="72">
        <v>0.11475409836065564</v>
      </c>
      <c r="AT68" s="72">
        <v>1.4705882352941124E-2</v>
      </c>
      <c r="AU68" s="24"/>
      <c r="AV68" s="72">
        <v>-2.8985507246376829E-2</v>
      </c>
      <c r="AW68" s="72">
        <v>-4.4776119402985093E-2</v>
      </c>
      <c r="AX68" s="72">
        <v>4.6875E-2</v>
      </c>
      <c r="AY68" s="72">
        <v>-7.4626865671641784E-2</v>
      </c>
      <c r="AZ68" s="24"/>
      <c r="BA68" s="72">
        <v>0.14516129032258074</v>
      </c>
      <c r="BB68" s="72">
        <v>-4.2253521126760618E-2</v>
      </c>
      <c r="BC68" s="72">
        <v>0</v>
      </c>
      <c r="BD68" s="72">
        <v>2.9411764705882248E-2</v>
      </c>
      <c r="BE68" s="24"/>
      <c r="BF68" s="72">
        <v>0</v>
      </c>
    </row>
    <row r="69" spans="1:58" ht="10.199999999999999" customHeight="1">
      <c r="A69" s="71" t="s">
        <v>8</v>
      </c>
      <c r="B69" s="24"/>
      <c r="C69" s="95"/>
      <c r="D69" s="95"/>
      <c r="E69" s="95"/>
      <c r="F69" s="95"/>
      <c r="G69" s="24"/>
      <c r="H69" s="95"/>
      <c r="I69" s="95"/>
      <c r="J69" s="95"/>
      <c r="K69" s="95"/>
      <c r="L69" s="24"/>
      <c r="M69" s="95"/>
      <c r="N69" s="95"/>
      <c r="O69" s="95"/>
      <c r="P69" s="95"/>
      <c r="Q69" s="24">
        <v>-0.1330275229357798</v>
      </c>
      <c r="R69" s="73"/>
      <c r="S69" s="73"/>
      <c r="T69" s="73"/>
      <c r="U69" s="73"/>
      <c r="V69" s="24">
        <v>-0.10052910052910058</v>
      </c>
      <c r="W69" s="73">
        <v>-6.5217391304347783E-2</v>
      </c>
      <c r="X69" s="73">
        <v>-0.20930232558139539</v>
      </c>
      <c r="Y69" s="73">
        <v>-0.16666666666666663</v>
      </c>
      <c r="Z69" s="73">
        <v>0.17948717948717952</v>
      </c>
      <c r="AA69" s="24">
        <v>-7.0588235294117618E-2</v>
      </c>
      <c r="AB69" s="73">
        <v>-0.11627906976744184</v>
      </c>
      <c r="AC69" s="73">
        <v>5.8823529411764719E-2</v>
      </c>
      <c r="AD69" s="73">
        <v>-5.7142857142857162E-2</v>
      </c>
      <c r="AE69" s="73">
        <v>0.19565217391304346</v>
      </c>
      <c r="AF69" s="24">
        <v>2.5316455696202445E-2</v>
      </c>
      <c r="AG69" s="73">
        <v>5.2631578947368363E-2</v>
      </c>
      <c r="AH69" s="73">
        <v>5.555555555555558E-2</v>
      </c>
      <c r="AI69" s="73">
        <v>6.0606060606060552E-2</v>
      </c>
      <c r="AJ69" s="73">
        <v>-0.56363636363636371</v>
      </c>
      <c r="AK69" s="24">
        <v>-0.15432098765432101</v>
      </c>
      <c r="AL69" s="73">
        <v>-0.15000000000000002</v>
      </c>
      <c r="AM69" s="73">
        <v>0.44736842105263164</v>
      </c>
      <c r="AN69" s="73">
        <v>0.48571428571428577</v>
      </c>
      <c r="AO69" s="73">
        <v>1.4166666666666665</v>
      </c>
      <c r="AP69" s="24">
        <v>0.45255474452554734</v>
      </c>
      <c r="AQ69" s="73">
        <v>0.85294117647058831</v>
      </c>
      <c r="AR69" s="73">
        <v>0.10909090909090913</v>
      </c>
      <c r="AS69" s="73">
        <v>0.30769230769230771</v>
      </c>
      <c r="AT69" s="73">
        <v>0.18965517241379315</v>
      </c>
      <c r="AU69" s="24">
        <v>0.31155778894472363</v>
      </c>
      <c r="AV69" s="73">
        <v>6.3492063492063489E-2</v>
      </c>
      <c r="AW69" s="73">
        <v>4.9180327868852514E-2</v>
      </c>
      <c r="AX69" s="73">
        <v>-1.4705882352941124E-2</v>
      </c>
      <c r="AY69" s="73">
        <v>-0.10144927536231885</v>
      </c>
      <c r="AZ69" s="24">
        <v>-3.8314176245211051E-3</v>
      </c>
      <c r="BA69" s="73">
        <v>5.9701492537313383E-2</v>
      </c>
      <c r="BB69" s="73">
        <v>6.25E-2</v>
      </c>
      <c r="BC69" s="73">
        <v>1.4925373134328401E-2</v>
      </c>
      <c r="BD69" s="73">
        <v>0.12903225806451624</v>
      </c>
      <c r="BE69" s="24">
        <v>6.5384615384615374E-2</v>
      </c>
      <c r="BF69" s="73">
        <v>-1.4084507042253502E-2</v>
      </c>
    </row>
    <row r="70" spans="1:58" ht="11.25" customHeight="1">
      <c r="A70" s="69" t="s">
        <v>98</v>
      </c>
      <c r="B70" s="123" t="s">
        <v>44</v>
      </c>
      <c r="C70" s="80" t="s">
        <v>52</v>
      </c>
      <c r="D70" s="80" t="s">
        <v>52</v>
      </c>
      <c r="E70" s="80" t="s">
        <v>52</v>
      </c>
      <c r="F70" s="80" t="s">
        <v>52</v>
      </c>
      <c r="G70" s="123" t="s">
        <v>44</v>
      </c>
      <c r="H70" s="80" t="s">
        <v>52</v>
      </c>
      <c r="I70" s="80" t="s">
        <v>52</v>
      </c>
      <c r="J70" s="80" t="s">
        <v>52</v>
      </c>
      <c r="K70" s="80" t="s">
        <v>52</v>
      </c>
      <c r="L70" s="65">
        <v>177</v>
      </c>
      <c r="M70" s="80" t="s">
        <v>52</v>
      </c>
      <c r="N70" s="80" t="s">
        <v>52</v>
      </c>
      <c r="O70" s="80" t="s">
        <v>52</v>
      </c>
      <c r="P70" s="80" t="s">
        <v>52</v>
      </c>
      <c r="Q70" s="65">
        <v>188</v>
      </c>
      <c r="R70" s="70">
        <v>42</v>
      </c>
      <c r="S70" s="70">
        <v>33</v>
      </c>
      <c r="T70" s="70">
        <v>37</v>
      </c>
      <c r="U70" s="70">
        <v>30</v>
      </c>
      <c r="V70" s="65">
        <v>142</v>
      </c>
      <c r="W70" s="70">
        <v>38</v>
      </c>
      <c r="X70" s="70">
        <v>39</v>
      </c>
      <c r="Y70" s="70">
        <v>44</v>
      </c>
      <c r="Z70" s="70">
        <v>41</v>
      </c>
      <c r="AA70" s="65">
        <v>162</v>
      </c>
      <c r="AB70" s="70">
        <v>37</v>
      </c>
      <c r="AC70" s="70">
        <v>38</v>
      </c>
      <c r="AD70" s="70">
        <v>38</v>
      </c>
      <c r="AE70" s="70">
        <v>39</v>
      </c>
      <c r="AF70" s="65">
        <v>152</v>
      </c>
      <c r="AG70" s="70">
        <v>37</v>
      </c>
      <c r="AH70" s="70">
        <v>40</v>
      </c>
      <c r="AI70" s="70">
        <v>38</v>
      </c>
      <c r="AJ70" s="70">
        <v>39</v>
      </c>
      <c r="AK70" s="65">
        <v>154</v>
      </c>
      <c r="AL70" s="70">
        <v>35</v>
      </c>
      <c r="AM70" s="70">
        <v>41</v>
      </c>
      <c r="AN70" s="70">
        <v>47</v>
      </c>
      <c r="AO70" s="70">
        <v>44</v>
      </c>
      <c r="AP70" s="65">
        <v>167</v>
      </c>
      <c r="AQ70" s="70">
        <v>42</v>
      </c>
      <c r="AR70" s="70">
        <v>39</v>
      </c>
      <c r="AS70" s="70">
        <v>42</v>
      </c>
      <c r="AT70" s="70">
        <v>41</v>
      </c>
      <c r="AU70" s="65">
        <v>164</v>
      </c>
      <c r="AV70" s="70">
        <v>42</v>
      </c>
      <c r="AW70" s="70">
        <v>39</v>
      </c>
      <c r="AX70" s="70">
        <v>38</v>
      </c>
      <c r="AY70" s="70">
        <v>37</v>
      </c>
      <c r="AZ70" s="65">
        <v>156</v>
      </c>
      <c r="BA70" s="70">
        <v>17</v>
      </c>
      <c r="BB70" s="70">
        <v>20</v>
      </c>
      <c r="BC70" s="70">
        <v>19</v>
      </c>
      <c r="BD70" s="70">
        <v>26</v>
      </c>
      <c r="BE70" s="65">
        <v>82</v>
      </c>
      <c r="BF70" s="70">
        <v>18</v>
      </c>
    </row>
    <row r="71" spans="1:58" ht="9" customHeight="1">
      <c r="A71" s="71" t="s">
        <v>7</v>
      </c>
      <c r="B71" s="24"/>
      <c r="C71" s="95"/>
      <c r="D71" s="95"/>
      <c r="E71" s="95"/>
      <c r="F71" s="95"/>
      <c r="G71" s="24"/>
      <c r="H71" s="95"/>
      <c r="I71" s="95"/>
      <c r="J71" s="95"/>
      <c r="K71" s="95"/>
      <c r="L71" s="24"/>
      <c r="M71" s="95"/>
      <c r="N71" s="95"/>
      <c r="O71" s="95"/>
      <c r="P71" s="95"/>
      <c r="Q71" s="24"/>
      <c r="R71" s="72"/>
      <c r="S71" s="72">
        <v>-0.2142857142857143</v>
      </c>
      <c r="T71" s="72">
        <v>0.1212121212121211</v>
      </c>
      <c r="U71" s="72">
        <v>-0.18918918918918914</v>
      </c>
      <c r="V71" s="24"/>
      <c r="W71" s="72">
        <v>0.26666666666666661</v>
      </c>
      <c r="X71" s="72">
        <v>2.6315789473684292E-2</v>
      </c>
      <c r="Y71" s="72">
        <v>0.12820512820512819</v>
      </c>
      <c r="Z71" s="72">
        <v>-6.8181818181818232E-2</v>
      </c>
      <c r="AA71" s="24"/>
      <c r="AB71" s="72">
        <v>-9.7560975609756073E-2</v>
      </c>
      <c r="AC71" s="72">
        <v>2.7027027027026973E-2</v>
      </c>
      <c r="AD71" s="72">
        <v>0</v>
      </c>
      <c r="AE71" s="72">
        <v>2.6315789473684292E-2</v>
      </c>
      <c r="AF71" s="24"/>
      <c r="AG71" s="72">
        <v>-5.1282051282051322E-2</v>
      </c>
      <c r="AH71" s="72">
        <v>8.1081081081081141E-2</v>
      </c>
      <c r="AI71" s="72">
        <v>-5.0000000000000044E-2</v>
      </c>
      <c r="AJ71" s="72">
        <v>2.6315789473684292E-2</v>
      </c>
      <c r="AK71" s="24"/>
      <c r="AL71" s="72">
        <v>-0.10256410256410253</v>
      </c>
      <c r="AM71" s="72">
        <v>0.17142857142857149</v>
      </c>
      <c r="AN71" s="72">
        <v>0.14634146341463405</v>
      </c>
      <c r="AO71" s="72">
        <v>-6.3829787234042534E-2</v>
      </c>
      <c r="AP71" s="24"/>
      <c r="AQ71" s="72">
        <v>-4.5454545454545414E-2</v>
      </c>
      <c r="AR71" s="72">
        <v>-7.1428571428571397E-2</v>
      </c>
      <c r="AS71" s="72">
        <v>7.6923076923076872E-2</v>
      </c>
      <c r="AT71" s="72">
        <v>-2.3809523809523836E-2</v>
      </c>
      <c r="AU71" s="24"/>
      <c r="AV71" s="72">
        <v>2.4390243902439046E-2</v>
      </c>
      <c r="AW71" s="72">
        <v>-7.1428571428571397E-2</v>
      </c>
      <c r="AX71" s="72">
        <v>-2.5641025641025661E-2</v>
      </c>
      <c r="AY71" s="72">
        <v>-2.6315789473684181E-2</v>
      </c>
      <c r="AZ71" s="24"/>
      <c r="BA71" s="72">
        <v>-0.54054054054054057</v>
      </c>
      <c r="BB71" s="72">
        <v>0.17647058823529416</v>
      </c>
      <c r="BC71" s="72">
        <v>-5.0000000000000044E-2</v>
      </c>
      <c r="BD71" s="72">
        <v>0.36842105263157898</v>
      </c>
      <c r="BE71" s="24"/>
      <c r="BF71" s="72">
        <v>-0.30769230769230771</v>
      </c>
    </row>
    <row r="72" spans="1:58" ht="10.199999999999999" customHeight="1">
      <c r="A72" s="71" t="s">
        <v>8</v>
      </c>
      <c r="B72" s="24"/>
      <c r="C72" s="95"/>
      <c r="D72" s="95"/>
      <c r="E72" s="95"/>
      <c r="F72" s="95"/>
      <c r="G72" s="24"/>
      <c r="H72" s="95"/>
      <c r="I72" s="95"/>
      <c r="J72" s="95"/>
      <c r="K72" s="95"/>
      <c r="L72" s="24"/>
      <c r="M72" s="95"/>
      <c r="N72" s="95"/>
      <c r="O72" s="95"/>
      <c r="P72" s="95"/>
      <c r="Q72" s="24">
        <v>6.2146892655367214E-2</v>
      </c>
      <c r="R72" s="73"/>
      <c r="S72" s="73"/>
      <c r="T72" s="73"/>
      <c r="U72" s="73"/>
      <c r="V72" s="24">
        <v>-0.24468085106382975</v>
      </c>
      <c r="W72" s="73">
        <v>-9.5238095238095233E-2</v>
      </c>
      <c r="X72" s="73">
        <v>0.18181818181818188</v>
      </c>
      <c r="Y72" s="73">
        <v>0.18918918918918926</v>
      </c>
      <c r="Z72" s="73">
        <v>0.3666666666666667</v>
      </c>
      <c r="AA72" s="24">
        <v>0.14084507042253525</v>
      </c>
      <c r="AB72" s="73">
        <v>-2.6315789473684181E-2</v>
      </c>
      <c r="AC72" s="73">
        <v>-2.5641025641025661E-2</v>
      </c>
      <c r="AD72" s="73">
        <v>-0.13636363636363635</v>
      </c>
      <c r="AE72" s="73">
        <v>-4.8780487804878092E-2</v>
      </c>
      <c r="AF72" s="24">
        <v>-6.1728395061728447E-2</v>
      </c>
      <c r="AG72" s="73">
        <v>0</v>
      </c>
      <c r="AH72" s="73">
        <v>5.2631578947368363E-2</v>
      </c>
      <c r="AI72" s="73">
        <v>0</v>
      </c>
      <c r="AJ72" s="73">
        <v>0</v>
      </c>
      <c r="AK72" s="24">
        <v>1.3157894736842035E-2</v>
      </c>
      <c r="AL72" s="73">
        <v>-5.4054054054054057E-2</v>
      </c>
      <c r="AM72" s="73">
        <v>2.4999999999999911E-2</v>
      </c>
      <c r="AN72" s="73">
        <v>0.23684210526315796</v>
      </c>
      <c r="AO72" s="73">
        <v>0.12820512820512819</v>
      </c>
      <c r="AP72" s="24">
        <v>8.4415584415584499E-2</v>
      </c>
      <c r="AQ72" s="73">
        <v>0.19999999999999996</v>
      </c>
      <c r="AR72" s="73">
        <v>-4.8780487804878092E-2</v>
      </c>
      <c r="AS72" s="73">
        <v>-0.1063829787234043</v>
      </c>
      <c r="AT72" s="73">
        <v>-6.8181818181818232E-2</v>
      </c>
      <c r="AU72" s="24">
        <v>-1.7964071856287456E-2</v>
      </c>
      <c r="AV72" s="73">
        <v>0</v>
      </c>
      <c r="AW72" s="73">
        <v>0</v>
      </c>
      <c r="AX72" s="73">
        <v>-9.5238095238095233E-2</v>
      </c>
      <c r="AY72" s="73">
        <v>-9.7560975609756073E-2</v>
      </c>
      <c r="AZ72" s="24">
        <v>-4.8780487804878092E-2</v>
      </c>
      <c r="BA72" s="73">
        <v>-0.59523809523809523</v>
      </c>
      <c r="BB72" s="73">
        <v>-0.48717948717948723</v>
      </c>
      <c r="BC72" s="73">
        <v>-0.5</v>
      </c>
      <c r="BD72" s="73">
        <v>-0.29729729729729726</v>
      </c>
      <c r="BE72" s="24">
        <v>-0.47435897435897434</v>
      </c>
      <c r="BF72" s="73">
        <v>5.8823529411764719E-2</v>
      </c>
    </row>
    <row r="73" spans="1:58" ht="13.5" customHeight="1">
      <c r="A73" s="69" t="s">
        <v>205</v>
      </c>
      <c r="B73" s="123" t="s">
        <v>44</v>
      </c>
      <c r="C73" s="80" t="s">
        <v>52</v>
      </c>
      <c r="D73" s="80" t="s">
        <v>52</v>
      </c>
      <c r="E73" s="80" t="s">
        <v>52</v>
      </c>
      <c r="F73" s="80" t="s">
        <v>52</v>
      </c>
      <c r="G73" s="123" t="s">
        <v>44</v>
      </c>
      <c r="H73" s="80" t="s">
        <v>52</v>
      </c>
      <c r="I73" s="80" t="s">
        <v>52</v>
      </c>
      <c r="J73" s="80" t="s">
        <v>52</v>
      </c>
      <c r="K73" s="80" t="s">
        <v>52</v>
      </c>
      <c r="L73" s="65">
        <v>151</v>
      </c>
      <c r="M73" s="80" t="s">
        <v>52</v>
      </c>
      <c r="N73" s="80" t="s">
        <v>52</v>
      </c>
      <c r="O73" s="80" t="s">
        <v>52</v>
      </c>
      <c r="P73" s="80" t="s">
        <v>52</v>
      </c>
      <c r="Q73" s="65">
        <v>156</v>
      </c>
      <c r="R73" s="70">
        <v>33</v>
      </c>
      <c r="S73" s="70">
        <v>32</v>
      </c>
      <c r="T73" s="70">
        <v>30</v>
      </c>
      <c r="U73" s="70">
        <v>28</v>
      </c>
      <c r="V73" s="65">
        <v>123</v>
      </c>
      <c r="W73" s="70">
        <v>24</v>
      </c>
      <c r="X73" s="70">
        <v>24</v>
      </c>
      <c r="Y73" s="70">
        <v>21</v>
      </c>
      <c r="Z73" s="70">
        <v>34</v>
      </c>
      <c r="AA73" s="65">
        <v>103</v>
      </c>
      <c r="AB73" s="70">
        <v>17</v>
      </c>
      <c r="AC73" s="70">
        <v>17</v>
      </c>
      <c r="AD73" s="70">
        <v>16</v>
      </c>
      <c r="AE73" s="70">
        <v>15</v>
      </c>
      <c r="AF73" s="65">
        <v>65</v>
      </c>
      <c r="AG73" s="70">
        <v>15</v>
      </c>
      <c r="AH73" s="70">
        <v>15</v>
      </c>
      <c r="AI73" s="70">
        <v>15</v>
      </c>
      <c r="AJ73" s="70">
        <v>13</v>
      </c>
      <c r="AK73" s="65">
        <v>58</v>
      </c>
      <c r="AL73" s="70">
        <v>13</v>
      </c>
      <c r="AM73" s="70">
        <v>144</v>
      </c>
      <c r="AN73" s="70">
        <v>147</v>
      </c>
      <c r="AO73" s="70">
        <v>154</v>
      </c>
      <c r="AP73" s="65">
        <v>458</v>
      </c>
      <c r="AQ73" s="70">
        <v>154</v>
      </c>
      <c r="AR73" s="70">
        <v>147</v>
      </c>
      <c r="AS73" s="70">
        <v>165</v>
      </c>
      <c r="AT73" s="70">
        <v>163</v>
      </c>
      <c r="AU73" s="65">
        <v>629</v>
      </c>
      <c r="AV73" s="70">
        <v>161</v>
      </c>
      <c r="AW73" s="70">
        <v>162</v>
      </c>
      <c r="AX73" s="70">
        <v>158</v>
      </c>
      <c r="AY73" s="70">
        <v>155</v>
      </c>
      <c r="AZ73" s="65">
        <v>636</v>
      </c>
      <c r="BA73" s="70">
        <v>156</v>
      </c>
      <c r="BB73" s="70">
        <v>169</v>
      </c>
      <c r="BC73" s="70">
        <v>155</v>
      </c>
      <c r="BD73" s="70">
        <v>173</v>
      </c>
      <c r="BE73" s="65">
        <v>653</v>
      </c>
      <c r="BF73" s="70">
        <v>160</v>
      </c>
    </row>
    <row r="74" spans="1:58" ht="9.6" customHeight="1">
      <c r="A74" s="71" t="s">
        <v>7</v>
      </c>
      <c r="B74" s="24"/>
      <c r="C74" s="95"/>
      <c r="D74" s="95"/>
      <c r="E74" s="95"/>
      <c r="F74" s="95"/>
      <c r="G74" s="24"/>
      <c r="H74" s="95"/>
      <c r="I74" s="95"/>
      <c r="J74" s="95"/>
      <c r="K74" s="95"/>
      <c r="L74" s="24"/>
      <c r="M74" s="95"/>
      <c r="N74" s="95"/>
      <c r="O74" s="95"/>
      <c r="P74" s="95"/>
      <c r="Q74" s="24"/>
      <c r="R74" s="72"/>
      <c r="S74" s="72">
        <v>-3.0303030303030276E-2</v>
      </c>
      <c r="T74" s="72">
        <v>-6.25E-2</v>
      </c>
      <c r="U74" s="72">
        <v>-6.6666666666666652E-2</v>
      </c>
      <c r="V74" s="24"/>
      <c r="W74" s="72">
        <v>-0.1428571428571429</v>
      </c>
      <c r="X74" s="72">
        <v>0</v>
      </c>
      <c r="Y74" s="72">
        <v>-0.125</v>
      </c>
      <c r="Z74" s="72">
        <v>0.61904761904761907</v>
      </c>
      <c r="AA74" s="24"/>
      <c r="AB74" s="72">
        <v>-0.5</v>
      </c>
      <c r="AC74" s="72">
        <v>0</v>
      </c>
      <c r="AD74" s="72">
        <v>-5.8823529411764719E-2</v>
      </c>
      <c r="AE74" s="72">
        <v>-6.25E-2</v>
      </c>
      <c r="AF74" s="24"/>
      <c r="AG74" s="72">
        <v>0</v>
      </c>
      <c r="AH74" s="72">
        <v>0</v>
      </c>
      <c r="AI74" s="72">
        <v>0</v>
      </c>
      <c r="AJ74" s="72">
        <v>-0.1333333333333333</v>
      </c>
      <c r="AK74" s="24"/>
      <c r="AL74" s="72">
        <v>0</v>
      </c>
      <c r="AM74" s="85" t="s">
        <v>43</v>
      </c>
      <c r="AN74" s="72">
        <v>2.0833333333333259E-2</v>
      </c>
      <c r="AO74" s="72">
        <v>4.7619047619047672E-2</v>
      </c>
      <c r="AP74" s="24"/>
      <c r="AQ74" s="72">
        <v>0</v>
      </c>
      <c r="AR74" s="72">
        <v>-4.5454545454545414E-2</v>
      </c>
      <c r="AS74" s="72">
        <v>0.12244897959183665</v>
      </c>
      <c r="AT74" s="72">
        <v>-1.2121212121212088E-2</v>
      </c>
      <c r="AU74" s="24"/>
      <c r="AV74" s="72">
        <v>-1.2269938650306789E-2</v>
      </c>
      <c r="AW74" s="72">
        <v>6.2111801242235032E-3</v>
      </c>
      <c r="AX74" s="72">
        <v>-2.4691358024691357E-2</v>
      </c>
      <c r="AY74" s="72">
        <v>-1.8987341772151889E-2</v>
      </c>
      <c r="AZ74" s="24"/>
      <c r="BA74" s="72">
        <v>6.4516129032257119E-3</v>
      </c>
      <c r="BB74" s="72">
        <v>8.3333333333333259E-2</v>
      </c>
      <c r="BC74" s="72">
        <v>-8.2840236686390512E-2</v>
      </c>
      <c r="BD74" s="72">
        <v>0.11612903225806459</v>
      </c>
      <c r="BE74" s="24"/>
      <c r="BF74" s="72">
        <v>-7.5144508670520249E-2</v>
      </c>
    </row>
    <row r="75" spans="1:58" ht="11.25" customHeight="1">
      <c r="A75" s="71" t="s">
        <v>8</v>
      </c>
      <c r="B75" s="24"/>
      <c r="C75" s="95"/>
      <c r="D75" s="95"/>
      <c r="E75" s="95"/>
      <c r="F75" s="95"/>
      <c r="G75" s="24"/>
      <c r="H75" s="95"/>
      <c r="I75" s="95"/>
      <c r="J75" s="95"/>
      <c r="K75" s="95"/>
      <c r="L75" s="24"/>
      <c r="M75" s="95"/>
      <c r="N75" s="95"/>
      <c r="O75" s="95"/>
      <c r="P75" s="95"/>
      <c r="Q75" s="24">
        <v>3.3112582781456901E-2</v>
      </c>
      <c r="R75" s="73"/>
      <c r="S75" s="73"/>
      <c r="T75" s="73"/>
      <c r="U75" s="73"/>
      <c r="V75" s="24">
        <v>-0.21153846153846156</v>
      </c>
      <c r="W75" s="73">
        <v>-0.27272727272727271</v>
      </c>
      <c r="X75" s="73">
        <v>-0.25</v>
      </c>
      <c r="Y75" s="73">
        <v>-0.30000000000000004</v>
      </c>
      <c r="Z75" s="73">
        <v>0.21428571428571419</v>
      </c>
      <c r="AA75" s="24">
        <v>-0.16260162601626016</v>
      </c>
      <c r="AB75" s="73">
        <v>-0.29166666666666663</v>
      </c>
      <c r="AC75" s="73">
        <v>-0.29166666666666663</v>
      </c>
      <c r="AD75" s="73">
        <v>-0.23809523809523814</v>
      </c>
      <c r="AE75" s="73">
        <v>-0.55882352941176472</v>
      </c>
      <c r="AF75" s="24">
        <v>-0.3689320388349514</v>
      </c>
      <c r="AG75" s="73">
        <v>-0.11764705882352944</v>
      </c>
      <c r="AH75" s="73">
        <v>-0.11764705882352944</v>
      </c>
      <c r="AI75" s="73">
        <v>-6.25E-2</v>
      </c>
      <c r="AJ75" s="73">
        <v>-0.1333333333333333</v>
      </c>
      <c r="AK75" s="24">
        <v>-0.10769230769230764</v>
      </c>
      <c r="AL75" s="73">
        <v>-0.1333333333333333</v>
      </c>
      <c r="AM75" s="85" t="s">
        <v>43</v>
      </c>
      <c r="AN75" s="85" t="s">
        <v>43</v>
      </c>
      <c r="AO75" s="85" t="s">
        <v>43</v>
      </c>
      <c r="AP75" s="24">
        <v>6.8965517241379306</v>
      </c>
      <c r="AQ75" s="85" t="s">
        <v>43</v>
      </c>
      <c r="AR75" s="73">
        <v>2.0833333333333259E-2</v>
      </c>
      <c r="AS75" s="73">
        <v>0.12244897959183665</v>
      </c>
      <c r="AT75" s="85" t="s">
        <v>43</v>
      </c>
      <c r="AU75" s="24">
        <v>0.3733624454148472</v>
      </c>
      <c r="AV75" s="73">
        <v>4.5454545454545414E-2</v>
      </c>
      <c r="AW75" s="73">
        <v>0.1020408163265305</v>
      </c>
      <c r="AX75" s="73">
        <v>-4.2424242424242475E-2</v>
      </c>
      <c r="AY75" s="73">
        <v>-4.9079754601227044E-2</v>
      </c>
      <c r="AZ75" s="24">
        <v>1.11287758346581E-2</v>
      </c>
      <c r="BA75" s="73">
        <v>-3.105590062111796E-2</v>
      </c>
      <c r="BB75" s="73">
        <v>4.3209876543209846E-2</v>
      </c>
      <c r="BC75" s="73">
        <v>-1.8987341772151889E-2</v>
      </c>
      <c r="BD75" s="73">
        <v>0.11612903225806459</v>
      </c>
      <c r="BE75" s="24">
        <v>2.6729559748427612E-2</v>
      </c>
      <c r="BF75" s="73">
        <v>2.564102564102555E-2</v>
      </c>
    </row>
    <row r="76" spans="1:58" ht="13.2" hidden="1" customHeight="1">
      <c r="A76" s="69" t="s">
        <v>142</v>
      </c>
      <c r="B76" s="123" t="s">
        <v>44</v>
      </c>
      <c r="C76" s="80" t="s">
        <v>52</v>
      </c>
      <c r="D76" s="80" t="s">
        <v>52</v>
      </c>
      <c r="E76" s="80" t="s">
        <v>52</v>
      </c>
      <c r="F76" s="80" t="s">
        <v>52</v>
      </c>
      <c r="G76" s="123" t="s">
        <v>44</v>
      </c>
      <c r="H76" s="80" t="s">
        <v>52</v>
      </c>
      <c r="I76" s="80" t="s">
        <v>52</v>
      </c>
      <c r="J76" s="80" t="s">
        <v>52</v>
      </c>
      <c r="K76" s="80" t="s">
        <v>52</v>
      </c>
      <c r="L76" s="65">
        <v>127</v>
      </c>
      <c r="M76" s="80" t="s">
        <v>52</v>
      </c>
      <c r="N76" s="80" t="s">
        <v>52</v>
      </c>
      <c r="O76" s="80" t="s">
        <v>52</v>
      </c>
      <c r="P76" s="80" t="s">
        <v>52</v>
      </c>
      <c r="Q76" s="65">
        <v>130</v>
      </c>
      <c r="R76" s="70">
        <v>41</v>
      </c>
      <c r="S76" s="70">
        <v>40</v>
      </c>
      <c r="T76" s="70">
        <v>40</v>
      </c>
      <c r="U76" s="70">
        <v>39</v>
      </c>
      <c r="V76" s="65">
        <v>160</v>
      </c>
      <c r="W76" s="70">
        <v>52</v>
      </c>
      <c r="X76" s="70">
        <v>47</v>
      </c>
      <c r="Y76" s="70">
        <v>24</v>
      </c>
      <c r="Z76" s="70">
        <v>25</v>
      </c>
      <c r="AA76" s="65">
        <v>148</v>
      </c>
      <c r="AB76" s="70">
        <v>14</v>
      </c>
      <c r="AC76" s="70">
        <v>12</v>
      </c>
      <c r="AD76" s="70">
        <v>13</v>
      </c>
      <c r="AE76" s="70">
        <v>12</v>
      </c>
      <c r="AF76" s="65">
        <v>51</v>
      </c>
      <c r="AG76" s="70">
        <v>0</v>
      </c>
      <c r="AH76" s="70">
        <v>0</v>
      </c>
      <c r="AI76" s="70">
        <v>0</v>
      </c>
      <c r="AJ76" s="70">
        <v>0</v>
      </c>
      <c r="AK76" s="65">
        <v>0</v>
      </c>
      <c r="AL76" s="70">
        <v>0</v>
      </c>
      <c r="AM76" s="70"/>
      <c r="AN76" s="70"/>
      <c r="AO76" s="70">
        <v>0</v>
      </c>
      <c r="AP76" s="65">
        <v>0</v>
      </c>
      <c r="AQ76" s="70">
        <v>0</v>
      </c>
      <c r="AR76" s="70"/>
      <c r="AS76" s="70"/>
      <c r="AT76" s="70">
        <v>0</v>
      </c>
      <c r="AU76" s="65">
        <v>0</v>
      </c>
      <c r="AV76" s="70">
        <v>0</v>
      </c>
      <c r="AW76" s="70">
        <v>0</v>
      </c>
      <c r="AX76" s="70">
        <v>0</v>
      </c>
      <c r="AY76" s="70">
        <v>0</v>
      </c>
      <c r="AZ76" s="65">
        <v>0</v>
      </c>
      <c r="BA76" s="70">
        <v>0</v>
      </c>
      <c r="BB76" s="70">
        <v>0</v>
      </c>
      <c r="BC76" s="70">
        <v>0</v>
      </c>
      <c r="BD76" s="70">
        <v>0</v>
      </c>
      <c r="BE76" s="65">
        <v>0</v>
      </c>
      <c r="BF76" s="70">
        <v>0</v>
      </c>
    </row>
    <row r="77" spans="1:58" ht="13.2" hidden="1" customHeight="1">
      <c r="A77" s="71" t="s">
        <v>7</v>
      </c>
      <c r="B77" s="24"/>
      <c r="C77" s="95"/>
      <c r="D77" s="95"/>
      <c r="E77" s="95"/>
      <c r="F77" s="95"/>
      <c r="G77" s="24"/>
      <c r="H77" s="95"/>
      <c r="I77" s="95"/>
      <c r="J77" s="95"/>
      <c r="K77" s="95"/>
      <c r="L77" s="24"/>
      <c r="M77" s="95"/>
      <c r="N77" s="95"/>
      <c r="O77" s="95"/>
      <c r="P77" s="95"/>
      <c r="Q77" s="24"/>
      <c r="R77" s="72"/>
      <c r="S77" s="72">
        <v>-2.4390243902439046E-2</v>
      </c>
      <c r="T77" s="72">
        <v>0</v>
      </c>
      <c r="U77" s="72">
        <v>-2.5000000000000022E-2</v>
      </c>
      <c r="V77" s="24"/>
      <c r="W77" s="72">
        <v>0.33333333333333326</v>
      </c>
      <c r="X77" s="72">
        <v>-9.6153846153846145E-2</v>
      </c>
      <c r="Y77" s="72">
        <v>-0.48936170212765961</v>
      </c>
      <c r="Z77" s="72">
        <v>4.1666666666666741E-2</v>
      </c>
      <c r="AA77" s="24"/>
      <c r="AB77" s="72">
        <v>-0.43999999999999995</v>
      </c>
      <c r="AC77" s="72">
        <v>-0.1428571428571429</v>
      </c>
      <c r="AD77" s="72">
        <v>8.3333333333333259E-2</v>
      </c>
      <c r="AE77" s="72">
        <v>-7.6923076923076872E-2</v>
      </c>
      <c r="AF77" s="24"/>
      <c r="AG77" s="85" t="s">
        <v>44</v>
      </c>
      <c r="AH77" s="85" t="s">
        <v>44</v>
      </c>
      <c r="AI77" s="85" t="s">
        <v>44</v>
      </c>
      <c r="AJ77" s="85" t="s">
        <v>44</v>
      </c>
      <c r="AK77" s="24"/>
      <c r="AL77" s="85" t="s">
        <v>44</v>
      </c>
      <c r="AM77" s="85" t="s">
        <v>44</v>
      </c>
      <c r="AN77" s="85" t="s">
        <v>44</v>
      </c>
      <c r="AO77" s="85" t="s">
        <v>44</v>
      </c>
      <c r="AP77" s="24"/>
      <c r="AQ77" s="85" t="s">
        <v>44</v>
      </c>
      <c r="AR77" s="85" t="s">
        <v>44</v>
      </c>
      <c r="AS77" s="85" t="s">
        <v>44</v>
      </c>
      <c r="AT77" s="85" t="s">
        <v>44</v>
      </c>
      <c r="AU77" s="24"/>
      <c r="AV77" s="85" t="s">
        <v>44</v>
      </c>
      <c r="AW77" s="85" t="s">
        <v>44</v>
      </c>
      <c r="AX77" s="85" t="s">
        <v>44</v>
      </c>
      <c r="AY77" s="85" t="s">
        <v>44</v>
      </c>
      <c r="AZ77" s="24"/>
      <c r="BA77" s="85" t="s">
        <v>44</v>
      </c>
      <c r="BB77" s="85" t="s">
        <v>44</v>
      </c>
      <c r="BC77" s="85" t="s">
        <v>44</v>
      </c>
      <c r="BD77" s="85" t="s">
        <v>44</v>
      </c>
      <c r="BE77" s="24"/>
      <c r="BF77" s="85" t="s">
        <v>44</v>
      </c>
    </row>
    <row r="78" spans="1:58" ht="13.2" hidden="1" customHeight="1">
      <c r="A78" s="71" t="s">
        <v>8</v>
      </c>
      <c r="B78" s="24"/>
      <c r="C78" s="95"/>
      <c r="D78" s="95"/>
      <c r="E78" s="95"/>
      <c r="F78" s="95"/>
      <c r="G78" s="24"/>
      <c r="H78" s="95"/>
      <c r="I78" s="95"/>
      <c r="J78" s="95"/>
      <c r="K78" s="95"/>
      <c r="L78" s="24"/>
      <c r="M78" s="95"/>
      <c r="N78" s="95"/>
      <c r="O78" s="95"/>
      <c r="P78" s="95"/>
      <c r="Q78" s="24">
        <v>2.3622047244094446E-2</v>
      </c>
      <c r="R78" s="73"/>
      <c r="S78" s="73"/>
      <c r="T78" s="73"/>
      <c r="U78" s="73"/>
      <c r="V78" s="24">
        <v>0.23076923076923084</v>
      </c>
      <c r="W78" s="73">
        <v>0.26829268292682928</v>
      </c>
      <c r="X78" s="73">
        <v>0.17500000000000004</v>
      </c>
      <c r="Y78" s="73">
        <v>-0.4</v>
      </c>
      <c r="Z78" s="73">
        <v>-0.35897435897435892</v>
      </c>
      <c r="AA78" s="24">
        <v>-7.4999999999999956E-2</v>
      </c>
      <c r="AB78" s="73">
        <v>-0.73076923076923084</v>
      </c>
      <c r="AC78" s="73">
        <v>-0.74468085106382986</v>
      </c>
      <c r="AD78" s="73">
        <v>-0.45833333333333337</v>
      </c>
      <c r="AE78" s="73">
        <v>-0.52</v>
      </c>
      <c r="AF78" s="24">
        <v>-0.65540540540540548</v>
      </c>
      <c r="AG78" s="85" t="s">
        <v>44</v>
      </c>
      <c r="AH78" s="85" t="s">
        <v>44</v>
      </c>
      <c r="AI78" s="85" t="s">
        <v>44</v>
      </c>
      <c r="AJ78" s="85" t="s">
        <v>44</v>
      </c>
      <c r="AK78" s="92" t="s">
        <v>44</v>
      </c>
      <c r="AL78" s="85" t="s">
        <v>44</v>
      </c>
      <c r="AM78" s="85" t="s">
        <v>44</v>
      </c>
      <c r="AN78" s="85" t="s">
        <v>44</v>
      </c>
      <c r="AO78" s="85" t="s">
        <v>44</v>
      </c>
      <c r="AP78" s="92" t="s">
        <v>44</v>
      </c>
      <c r="AQ78" s="85" t="s">
        <v>44</v>
      </c>
      <c r="AR78" s="85" t="s">
        <v>44</v>
      </c>
      <c r="AS78" s="85" t="s">
        <v>44</v>
      </c>
      <c r="AT78" s="85" t="s">
        <v>44</v>
      </c>
      <c r="AU78" s="92" t="s">
        <v>44</v>
      </c>
      <c r="AV78" s="85" t="s">
        <v>44</v>
      </c>
      <c r="AW78" s="85" t="s">
        <v>44</v>
      </c>
      <c r="AX78" s="85" t="s">
        <v>44</v>
      </c>
      <c r="AY78" s="85" t="s">
        <v>44</v>
      </c>
      <c r="AZ78" s="92" t="s">
        <v>44</v>
      </c>
      <c r="BA78" s="85" t="s">
        <v>44</v>
      </c>
      <c r="BB78" s="85" t="s">
        <v>44</v>
      </c>
      <c r="BC78" s="85" t="s">
        <v>44</v>
      </c>
      <c r="BD78" s="85" t="s">
        <v>44</v>
      </c>
      <c r="BE78" s="92" t="s">
        <v>44</v>
      </c>
      <c r="BF78" s="85" t="s">
        <v>44</v>
      </c>
    </row>
    <row r="79" spans="1:58" ht="3.6" customHeight="1">
      <c r="A79" s="44"/>
      <c r="B79" s="44"/>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row>
    <row r="80" spans="1:58" ht="13.5" customHeight="1">
      <c r="A80" s="95" t="s">
        <v>150</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row>
    <row r="81" spans="1:58" ht="3.6" customHeight="1">
      <c r="A81" s="44"/>
      <c r="B81" s="44"/>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row>
    <row r="82" spans="1:58" ht="18" customHeight="1">
      <c r="A82" s="35" t="s">
        <v>97</v>
      </c>
      <c r="B82" s="35"/>
      <c r="C82" s="27"/>
      <c r="D82" s="27"/>
      <c r="E82" s="27"/>
      <c r="F82" s="27"/>
      <c r="G82" s="27"/>
      <c r="H82" s="27"/>
      <c r="I82" s="27"/>
      <c r="J82" s="27"/>
      <c r="K82" s="27"/>
      <c r="L82" s="27"/>
      <c r="M82" s="27"/>
      <c r="N82" s="27"/>
      <c r="O82" s="27"/>
      <c r="P82" s="27"/>
      <c r="Q82" s="27"/>
      <c r="R82" s="27"/>
      <c r="S82" s="27"/>
      <c r="T82" s="27"/>
      <c r="U82" s="21"/>
      <c r="V82" s="21"/>
      <c r="W82" s="27"/>
      <c r="X82" s="27"/>
      <c r="Y82" s="27"/>
      <c r="Z82" s="21"/>
      <c r="AA82" s="21"/>
      <c r="AB82" s="21"/>
      <c r="AC82" s="27"/>
      <c r="AD82" s="27"/>
      <c r="AE82" s="21"/>
      <c r="AF82" s="21"/>
      <c r="AG82" s="21"/>
      <c r="AH82" s="27"/>
      <c r="AI82" s="27"/>
      <c r="AJ82" s="21"/>
      <c r="AK82" s="21"/>
      <c r="AL82" s="21"/>
      <c r="AM82" s="27"/>
      <c r="AN82" s="27"/>
      <c r="AO82" s="21"/>
      <c r="AP82" s="21"/>
      <c r="AQ82" s="21"/>
      <c r="AR82" s="27"/>
      <c r="AS82" s="27"/>
      <c r="AT82" s="21"/>
      <c r="AU82" s="21"/>
      <c r="AV82" s="21"/>
      <c r="AW82" s="21"/>
      <c r="AX82" s="21"/>
      <c r="AY82" s="21"/>
      <c r="AZ82" s="21"/>
      <c r="BA82" s="21"/>
      <c r="BB82" s="21"/>
      <c r="BC82" s="21"/>
      <c r="BD82" s="21"/>
      <c r="BE82" s="21"/>
      <c r="BF82" s="21"/>
    </row>
    <row r="83" spans="1:58" ht="6" customHeight="1">
      <c r="A83" s="61"/>
      <c r="B83" s="61"/>
      <c r="C83" s="62"/>
      <c r="D83" s="62"/>
      <c r="E83" s="62"/>
      <c r="F83" s="62"/>
      <c r="G83" s="62"/>
      <c r="H83" s="62"/>
      <c r="I83" s="62"/>
      <c r="J83" s="62"/>
      <c r="K83" s="62"/>
      <c r="L83" s="62"/>
      <c r="M83" s="62"/>
      <c r="N83" s="62"/>
      <c r="O83" s="62"/>
      <c r="P83" s="62"/>
      <c r="Q83" s="62"/>
      <c r="R83" s="62"/>
      <c r="S83" s="62"/>
      <c r="T83" s="62"/>
      <c r="U83" s="61"/>
      <c r="V83" s="61"/>
      <c r="W83" s="62"/>
      <c r="X83" s="62"/>
      <c r="Y83" s="62"/>
      <c r="Z83" s="61"/>
      <c r="AA83" s="61"/>
      <c r="AB83" s="61"/>
      <c r="AC83" s="62"/>
      <c r="AD83" s="62"/>
      <c r="AE83" s="61"/>
      <c r="AF83" s="61"/>
      <c r="AG83" s="61"/>
      <c r="AH83" s="62"/>
      <c r="AI83" s="62"/>
      <c r="AJ83" s="61"/>
      <c r="AK83" s="61"/>
      <c r="AL83" s="61"/>
      <c r="AM83" s="62"/>
      <c r="AN83" s="62"/>
      <c r="AO83" s="61"/>
      <c r="AP83" s="61"/>
      <c r="AQ83" s="61"/>
      <c r="AR83" s="62"/>
      <c r="AS83" s="62"/>
      <c r="AT83" s="61"/>
      <c r="AU83" s="61"/>
      <c r="AV83" s="61"/>
      <c r="AW83" s="61"/>
      <c r="AX83" s="61"/>
      <c r="AY83" s="61"/>
      <c r="AZ83" s="61"/>
      <c r="BA83" s="61"/>
      <c r="BB83" s="61"/>
      <c r="BC83" s="61"/>
      <c r="BD83" s="61"/>
      <c r="BE83" s="61"/>
      <c r="BF83" s="61"/>
    </row>
    <row r="84" spans="1:58" ht="13.5" customHeight="1">
      <c r="A84" s="40" t="s">
        <v>26</v>
      </c>
      <c r="B84" s="41"/>
      <c r="C84" s="49"/>
      <c r="D84" s="49"/>
      <c r="E84" s="49"/>
      <c r="F84" s="49"/>
      <c r="G84" s="41"/>
      <c r="H84" s="49"/>
      <c r="I84" s="49"/>
      <c r="J84" s="49"/>
      <c r="K84" s="49"/>
      <c r="L84" s="41"/>
      <c r="M84" s="49"/>
      <c r="N84" s="49"/>
      <c r="O84" s="49"/>
      <c r="P84" s="49"/>
      <c r="Q84" s="41"/>
      <c r="R84" s="49"/>
      <c r="S84" s="49"/>
      <c r="T84" s="49"/>
      <c r="U84" s="49"/>
      <c r="V84" s="41"/>
      <c r="W84" s="49"/>
      <c r="X84" s="49"/>
      <c r="Y84" s="49"/>
      <c r="Z84" s="49"/>
      <c r="AA84" s="41"/>
      <c r="AB84" s="49"/>
      <c r="AC84" s="49"/>
      <c r="AD84" s="49"/>
      <c r="AE84" s="49"/>
      <c r="AF84" s="41"/>
      <c r="AG84" s="49"/>
      <c r="AH84" s="49"/>
      <c r="AI84" s="49"/>
      <c r="AJ84" s="49"/>
      <c r="AK84" s="41"/>
      <c r="AL84" s="49"/>
      <c r="AM84" s="49"/>
      <c r="AN84" s="49"/>
      <c r="AO84" s="49"/>
      <c r="AP84" s="41"/>
      <c r="AQ84" s="49"/>
      <c r="AR84" s="49"/>
      <c r="AS84" s="49"/>
      <c r="AT84" s="49"/>
      <c r="AU84" s="41"/>
      <c r="AV84" s="49"/>
      <c r="AW84" s="49"/>
      <c r="AX84" s="49"/>
      <c r="AY84" s="49"/>
      <c r="AZ84" s="41"/>
      <c r="BA84" s="49"/>
      <c r="BB84" s="49"/>
      <c r="BC84" s="49"/>
      <c r="BD84" s="49"/>
      <c r="BE84" s="41"/>
      <c r="BF84" s="49"/>
    </row>
    <row r="85" spans="1:58" ht="13.5" customHeight="1">
      <c r="A85" s="69" t="s">
        <v>65</v>
      </c>
      <c r="B85" s="37">
        <v>2697.125</v>
      </c>
      <c r="C85" s="70">
        <v>533.9</v>
      </c>
      <c r="D85" s="70">
        <v>726.63</v>
      </c>
      <c r="E85" s="70">
        <v>1114.7670000000001</v>
      </c>
      <c r="F85" s="70">
        <v>692.67600000000004</v>
      </c>
      <c r="G85" s="37">
        <v>3067.973</v>
      </c>
      <c r="H85" s="70">
        <v>1134.3150000000001</v>
      </c>
      <c r="I85" s="70">
        <v>714.62400000000002</v>
      </c>
      <c r="J85" s="70">
        <v>1021</v>
      </c>
      <c r="K85" s="70">
        <v>785.06099999999992</v>
      </c>
      <c r="L85" s="37">
        <v>3655</v>
      </c>
      <c r="M85" s="70">
        <v>806</v>
      </c>
      <c r="N85" s="70">
        <v>976</v>
      </c>
      <c r="O85" s="70">
        <v>1166</v>
      </c>
      <c r="P85" s="70">
        <v>748</v>
      </c>
      <c r="Q85" s="37">
        <v>3696</v>
      </c>
      <c r="R85" s="70">
        <v>775</v>
      </c>
      <c r="S85" s="70">
        <v>670</v>
      </c>
      <c r="T85" s="70">
        <v>882</v>
      </c>
      <c r="U85" s="70">
        <v>859</v>
      </c>
      <c r="V85" s="37">
        <v>3186</v>
      </c>
      <c r="W85" s="70">
        <v>998</v>
      </c>
      <c r="X85" s="70">
        <v>990</v>
      </c>
      <c r="Y85" s="70">
        <v>1024</v>
      </c>
      <c r="Z85" s="70">
        <v>1002</v>
      </c>
      <c r="AA85" s="37">
        <v>4014</v>
      </c>
      <c r="AB85" s="70">
        <v>972</v>
      </c>
      <c r="AC85" s="70">
        <v>1102</v>
      </c>
      <c r="AD85" s="70">
        <v>1143</v>
      </c>
      <c r="AE85" s="70">
        <v>935</v>
      </c>
      <c r="AF85" s="37">
        <v>4152</v>
      </c>
      <c r="AG85" s="70">
        <v>1043</v>
      </c>
      <c r="AH85" s="70">
        <v>1064</v>
      </c>
      <c r="AI85" s="70">
        <v>950</v>
      </c>
      <c r="AJ85" s="70">
        <v>739</v>
      </c>
      <c r="AK85" s="37">
        <v>3796</v>
      </c>
      <c r="AL85" s="70">
        <v>961</v>
      </c>
      <c r="AM85" s="70">
        <v>840</v>
      </c>
      <c r="AN85" s="70">
        <v>1050</v>
      </c>
      <c r="AO85" s="70">
        <v>889</v>
      </c>
      <c r="AP85" s="37">
        <v>3740</v>
      </c>
      <c r="AQ85" s="70">
        <v>922</v>
      </c>
      <c r="AR85" s="70">
        <v>870</v>
      </c>
      <c r="AS85" s="70">
        <v>902</v>
      </c>
      <c r="AT85" s="70">
        <v>832</v>
      </c>
      <c r="AU85" s="37">
        <v>3526</v>
      </c>
      <c r="AV85" s="70">
        <v>826</v>
      </c>
      <c r="AW85" s="70">
        <v>875</v>
      </c>
      <c r="AX85" s="70">
        <v>982</v>
      </c>
      <c r="AY85" s="70">
        <v>842</v>
      </c>
      <c r="AZ85" s="37">
        <v>3525</v>
      </c>
      <c r="BA85" s="70">
        <v>909</v>
      </c>
      <c r="BB85" s="70">
        <v>806</v>
      </c>
      <c r="BC85" s="70">
        <v>883</v>
      </c>
      <c r="BD85" s="70">
        <v>914</v>
      </c>
      <c r="BE85" s="37">
        <v>3512</v>
      </c>
      <c r="BF85" s="70">
        <v>765</v>
      </c>
    </row>
    <row r="86" spans="1:58" ht="13.5" customHeight="1">
      <c r="A86" s="71" t="s">
        <v>7</v>
      </c>
      <c r="B86" s="24"/>
      <c r="C86" s="72"/>
      <c r="D86" s="72">
        <v>0.36098520322157723</v>
      </c>
      <c r="E86" s="72">
        <v>0.5341604392882211</v>
      </c>
      <c r="F86" s="72">
        <v>-0.37863607372661734</v>
      </c>
      <c r="G86" s="24"/>
      <c r="H86" s="72">
        <v>0.63758380541551896</v>
      </c>
      <c r="I86" s="72">
        <v>-0.36999510717922268</v>
      </c>
      <c r="J86" s="72">
        <v>0.42872335661830552</v>
      </c>
      <c r="K86" s="72">
        <v>-0.23108619000979436</v>
      </c>
      <c r="L86" s="24"/>
      <c r="M86" s="72">
        <v>2.6671812763594316E-2</v>
      </c>
      <c r="N86" s="72">
        <v>0.2109181141439207</v>
      </c>
      <c r="O86" s="72">
        <v>0.19467213114754101</v>
      </c>
      <c r="P86" s="72">
        <v>-0.35849056603773588</v>
      </c>
      <c r="Q86" s="24"/>
      <c r="R86" s="72">
        <v>3.6096256684492012E-2</v>
      </c>
      <c r="S86" s="72">
        <v>-0.13548387096774195</v>
      </c>
      <c r="T86" s="72">
        <v>0.31641791044776113</v>
      </c>
      <c r="U86" s="72">
        <v>-2.6077097505668889E-2</v>
      </c>
      <c r="V86" s="24"/>
      <c r="W86" s="72">
        <v>0.16181606519208391</v>
      </c>
      <c r="X86" s="72">
        <v>-8.0160320641282645E-3</v>
      </c>
      <c r="Y86" s="72">
        <v>3.4343434343434343E-2</v>
      </c>
      <c r="Z86" s="72">
        <v>-2.1484375E-2</v>
      </c>
      <c r="AA86" s="24"/>
      <c r="AB86" s="72">
        <v>-2.9940119760479056E-2</v>
      </c>
      <c r="AC86" s="72">
        <v>0.13374485596707819</v>
      </c>
      <c r="AD86" s="72">
        <v>3.7205081669691387E-2</v>
      </c>
      <c r="AE86" s="72">
        <v>-0.18197725284339461</v>
      </c>
      <c r="AF86" s="24"/>
      <c r="AG86" s="72">
        <v>0.1155080213903743</v>
      </c>
      <c r="AH86" s="72">
        <v>2.0134228187919545E-2</v>
      </c>
      <c r="AI86" s="72">
        <v>-0.1071428571428571</v>
      </c>
      <c r="AJ86" s="72">
        <v>-0.22210526315789469</v>
      </c>
      <c r="AK86" s="24"/>
      <c r="AL86" s="72">
        <v>0.30040595399188086</v>
      </c>
      <c r="AM86" s="72">
        <v>-0.12591050988553587</v>
      </c>
      <c r="AN86" s="72">
        <v>0.25</v>
      </c>
      <c r="AO86" s="72">
        <v>-0.15333333333333332</v>
      </c>
      <c r="AP86" s="24"/>
      <c r="AQ86" s="72">
        <v>3.7120359955005622E-2</v>
      </c>
      <c r="AR86" s="72">
        <v>-5.6399132321041212E-2</v>
      </c>
      <c r="AS86" s="72">
        <v>3.6781609195402298E-2</v>
      </c>
      <c r="AT86" s="72">
        <v>-7.7605321507760561E-2</v>
      </c>
      <c r="AU86" s="24"/>
      <c r="AV86" s="72">
        <v>-7.2115384615384359E-3</v>
      </c>
      <c r="AW86" s="72">
        <v>5.9322033898305149E-2</v>
      </c>
      <c r="AX86" s="72">
        <v>0.12228571428571433</v>
      </c>
      <c r="AY86" s="72">
        <v>-0.14256619144602856</v>
      </c>
      <c r="AZ86" s="24"/>
      <c r="BA86" s="72">
        <v>7.9572446555819409E-2</v>
      </c>
      <c r="BB86" s="72">
        <v>-0.11331133113311331</v>
      </c>
      <c r="BC86" s="72">
        <v>9.553349875930528E-2</v>
      </c>
      <c r="BD86" s="72">
        <v>3.5107587768969495E-2</v>
      </c>
      <c r="BE86" s="24"/>
      <c r="BF86" s="72">
        <v>-0.16301969365426694</v>
      </c>
    </row>
    <row r="87" spans="1:58" ht="13.5" customHeight="1">
      <c r="A87" s="71" t="s">
        <v>8</v>
      </c>
      <c r="B87" s="24"/>
      <c r="C87" s="73"/>
      <c r="D87" s="73"/>
      <c r="E87" s="73"/>
      <c r="F87" s="73"/>
      <c r="G87" s="24">
        <v>0.13749752050794828</v>
      </c>
      <c r="H87" s="73">
        <v>1.1245832552912534</v>
      </c>
      <c r="I87" s="73">
        <v>-1.6522852070517291E-2</v>
      </c>
      <c r="J87" s="73">
        <v>-8.4113541215339205E-2</v>
      </c>
      <c r="K87" s="73">
        <v>0.13337404500805561</v>
      </c>
      <c r="L87" s="24">
        <v>0.19134034100039354</v>
      </c>
      <c r="M87" s="73">
        <v>-0.28943900063033645</v>
      </c>
      <c r="N87" s="73">
        <v>0.36575317929428608</v>
      </c>
      <c r="O87" s="73">
        <v>0.14201762977473065</v>
      </c>
      <c r="P87" s="73">
        <v>-4.7207796591602347E-2</v>
      </c>
      <c r="Q87" s="24">
        <v>1.1217510259917907E-2</v>
      </c>
      <c r="R87" s="73">
        <v>-3.8461538461538436E-2</v>
      </c>
      <c r="S87" s="73">
        <v>-0.31352459016393441</v>
      </c>
      <c r="T87" s="73">
        <v>-0.24356775300171529</v>
      </c>
      <c r="U87" s="73">
        <v>0.14839572192513373</v>
      </c>
      <c r="V87" s="24">
        <v>-0.13798701298701299</v>
      </c>
      <c r="W87" s="73">
        <v>0.28774193548387106</v>
      </c>
      <c r="X87" s="73">
        <v>0.47761194029850751</v>
      </c>
      <c r="Y87" s="73">
        <v>0.16099773242630389</v>
      </c>
      <c r="Z87" s="73">
        <v>0.16647264260768346</v>
      </c>
      <c r="AA87" s="24">
        <v>0.25988700564971756</v>
      </c>
      <c r="AB87" s="73">
        <v>-2.605210420841686E-2</v>
      </c>
      <c r="AC87" s="73">
        <v>0.11313131313131319</v>
      </c>
      <c r="AD87" s="73">
        <v>0.1162109375</v>
      </c>
      <c r="AE87" s="73">
        <v>-6.6866267465069851E-2</v>
      </c>
      <c r="AF87" s="24">
        <v>3.4379671150971625E-2</v>
      </c>
      <c r="AG87" s="73">
        <v>7.3045267489711962E-2</v>
      </c>
      <c r="AH87" s="73">
        <v>-3.4482758620689613E-2</v>
      </c>
      <c r="AI87" s="73">
        <v>-0.1688538932633421</v>
      </c>
      <c r="AJ87" s="73">
        <v>-0.20962566844919783</v>
      </c>
      <c r="AK87" s="24">
        <v>-8.574181117533719E-2</v>
      </c>
      <c r="AL87" s="73">
        <v>-7.8619367209971203E-2</v>
      </c>
      <c r="AM87" s="73">
        <v>-0.21052631578947367</v>
      </c>
      <c r="AN87" s="73">
        <v>0.10526315789473695</v>
      </c>
      <c r="AO87" s="73">
        <v>0.20297699594046015</v>
      </c>
      <c r="AP87" s="24">
        <v>-1.475237091675452E-2</v>
      </c>
      <c r="AQ87" s="73">
        <v>-4.0582726326742979E-2</v>
      </c>
      <c r="AR87" s="73">
        <v>3.5714285714285809E-2</v>
      </c>
      <c r="AS87" s="73">
        <v>-0.14095238095238094</v>
      </c>
      <c r="AT87" s="73">
        <v>-6.4116985376827862E-2</v>
      </c>
      <c r="AU87" s="24">
        <v>-5.7219251336898425E-2</v>
      </c>
      <c r="AV87" s="73">
        <v>-0.10412147505422997</v>
      </c>
      <c r="AW87" s="73">
        <v>5.7471264367816577E-3</v>
      </c>
      <c r="AX87" s="73">
        <v>8.8691796008869117E-2</v>
      </c>
      <c r="AY87" s="73">
        <v>1.2019230769230838E-2</v>
      </c>
      <c r="AZ87" s="24">
        <v>-2.8360748723765816E-4</v>
      </c>
      <c r="BA87" s="73">
        <v>0.1004842615012107</v>
      </c>
      <c r="BB87" s="73">
        <v>-7.8857142857142848E-2</v>
      </c>
      <c r="BC87" s="73">
        <v>-0.10081466395112015</v>
      </c>
      <c r="BD87" s="73">
        <v>8.5510688836104576E-2</v>
      </c>
      <c r="BE87" s="24">
        <v>-3.6879432624113972E-3</v>
      </c>
      <c r="BF87" s="73">
        <v>-0.15841584158415845</v>
      </c>
    </row>
    <row r="88" spans="1:58" ht="13.5" hidden="1" customHeight="1">
      <c r="A88" s="69" t="s">
        <v>49</v>
      </c>
      <c r="B88" s="37">
        <v>1086</v>
      </c>
      <c r="C88" s="70">
        <v>263</v>
      </c>
      <c r="D88" s="70">
        <v>563</v>
      </c>
      <c r="E88" s="70">
        <v>297</v>
      </c>
      <c r="F88" s="70">
        <v>509</v>
      </c>
      <c r="G88" s="37">
        <v>1632</v>
      </c>
      <c r="H88" s="70">
        <v>395</v>
      </c>
      <c r="I88" s="70">
        <v>399</v>
      </c>
      <c r="J88" s="70">
        <v>326</v>
      </c>
      <c r="K88" s="70">
        <v>385</v>
      </c>
      <c r="L88" s="37">
        <v>1505</v>
      </c>
      <c r="M88" s="70">
        <v>360</v>
      </c>
      <c r="N88" s="70">
        <v>427</v>
      </c>
      <c r="O88" s="70">
        <v>381</v>
      </c>
      <c r="P88" s="70">
        <v>478</v>
      </c>
      <c r="Q88" s="37">
        <v>1645</v>
      </c>
      <c r="R88" s="70">
        <v>513</v>
      </c>
      <c r="S88" s="70">
        <v>495</v>
      </c>
      <c r="T88" s="70">
        <v>437</v>
      </c>
      <c r="U88" s="70">
        <v>494</v>
      </c>
      <c r="V88" s="37">
        <v>1939</v>
      </c>
      <c r="W88" s="70">
        <v>475</v>
      </c>
      <c r="X88" s="70">
        <v>383</v>
      </c>
      <c r="Y88" s="70">
        <v>347</v>
      </c>
      <c r="Z88" s="70">
        <v>338</v>
      </c>
      <c r="AA88" s="37">
        <v>1543</v>
      </c>
      <c r="AB88" s="70">
        <v>254</v>
      </c>
      <c r="AC88" s="70">
        <v>331</v>
      </c>
      <c r="AD88" s="70">
        <v>305</v>
      </c>
      <c r="AE88" s="70">
        <v>347</v>
      </c>
      <c r="AF88" s="37">
        <v>1237</v>
      </c>
      <c r="AG88" s="70">
        <v>318</v>
      </c>
      <c r="AH88" s="70">
        <v>338</v>
      </c>
      <c r="AI88" s="70">
        <v>317</v>
      </c>
      <c r="AJ88" s="70">
        <v>328</v>
      </c>
      <c r="AK88" s="37">
        <v>1301</v>
      </c>
      <c r="AL88" s="70">
        <v>392</v>
      </c>
      <c r="AM88" s="70">
        <v>490</v>
      </c>
      <c r="AN88" s="70">
        <v>381</v>
      </c>
      <c r="AO88" s="70">
        <v>354</v>
      </c>
      <c r="AP88" s="37">
        <v>1617</v>
      </c>
      <c r="AQ88" s="70">
        <v>398</v>
      </c>
      <c r="AR88" s="70">
        <v>362</v>
      </c>
      <c r="AS88" s="70">
        <v>338</v>
      </c>
      <c r="AT88" s="70"/>
      <c r="AU88" s="37"/>
      <c r="AV88" s="70">
        <v>398</v>
      </c>
      <c r="AW88" s="70">
        <v>398</v>
      </c>
      <c r="AX88" s="70">
        <v>398</v>
      </c>
      <c r="AY88" s="70"/>
      <c r="AZ88" s="37"/>
      <c r="BA88" s="70">
        <v>398</v>
      </c>
      <c r="BB88" s="70">
        <v>398</v>
      </c>
      <c r="BC88" s="70">
        <v>398</v>
      </c>
      <c r="BD88" s="70"/>
      <c r="BE88" s="37"/>
      <c r="BF88" s="70">
        <v>398</v>
      </c>
    </row>
    <row r="89" spans="1:58" ht="13.5" hidden="1" customHeight="1">
      <c r="A89" s="71" t="s">
        <v>7</v>
      </c>
      <c r="B89" s="24"/>
      <c r="C89" s="72"/>
      <c r="D89" s="72">
        <v>1.1406844106463878</v>
      </c>
      <c r="E89" s="72">
        <v>-0.47246891651865008</v>
      </c>
      <c r="F89" s="72">
        <v>0.71380471380471389</v>
      </c>
      <c r="G89" s="24"/>
      <c r="H89" s="72">
        <v>-0.22396856581532421</v>
      </c>
      <c r="I89" s="72">
        <v>1.0126582278481067E-2</v>
      </c>
      <c r="J89" s="72">
        <v>-0.18295739348370932</v>
      </c>
      <c r="K89" s="72">
        <v>0.18098159509202461</v>
      </c>
      <c r="L89" s="24"/>
      <c r="M89" s="72">
        <v>-6.4935064935064957E-2</v>
      </c>
      <c r="N89" s="72">
        <v>0.18611111111111112</v>
      </c>
      <c r="O89" s="72">
        <v>-0.10772833723653397</v>
      </c>
      <c r="P89" s="72">
        <v>0.25459317585301844</v>
      </c>
      <c r="Q89" s="24"/>
      <c r="R89" s="72">
        <v>7.322175732217584E-2</v>
      </c>
      <c r="S89" s="72">
        <v>-3.5087719298245612E-2</v>
      </c>
      <c r="T89" s="72">
        <v>-0.11717171717171715</v>
      </c>
      <c r="U89" s="72">
        <v>0.13043478260869557</v>
      </c>
      <c r="V89" s="24"/>
      <c r="W89" s="72">
        <v>-3.8461538461538436E-2</v>
      </c>
      <c r="X89" s="72">
        <v>-0.19368421052631579</v>
      </c>
      <c r="Y89" s="72">
        <v>-9.3994778067885143E-2</v>
      </c>
      <c r="Z89" s="72">
        <v>-2.5936599423631135E-2</v>
      </c>
      <c r="AA89" s="24"/>
      <c r="AB89" s="72">
        <v>-0.24852071005917165</v>
      </c>
      <c r="AC89" s="72">
        <v>0.3031496062992125</v>
      </c>
      <c r="AD89" s="72">
        <v>-7.8549848942598199E-2</v>
      </c>
      <c r="AE89" s="72">
        <v>0.13770491803278695</v>
      </c>
      <c r="AF89" s="24"/>
      <c r="AG89" s="72">
        <v>-8.3573487031700311E-2</v>
      </c>
      <c r="AH89" s="72">
        <v>6.2893081761006275E-2</v>
      </c>
      <c r="AI89" s="72">
        <v>-6.2130177514792884E-2</v>
      </c>
      <c r="AJ89" s="72">
        <v>3.4700315457413256E-2</v>
      </c>
      <c r="AK89" s="24"/>
      <c r="AL89" s="72">
        <v>0.19512195121951215</v>
      </c>
      <c r="AM89" s="72">
        <v>0.25</v>
      </c>
      <c r="AN89" s="72">
        <v>-0.22244897959183674</v>
      </c>
      <c r="AO89" s="72">
        <v>-7.086614173228345E-2</v>
      </c>
      <c r="AP89" s="24"/>
      <c r="AQ89" s="72">
        <v>0.12429378531073443</v>
      </c>
      <c r="AR89" s="72">
        <v>-9.0452261306532611E-2</v>
      </c>
      <c r="AS89" s="72">
        <v>-6.6298342541436517E-2</v>
      </c>
      <c r="AT89" s="72"/>
      <c r="AU89" s="24"/>
      <c r="AV89" s="72" t="e">
        <v>#DIV/0!</v>
      </c>
      <c r="AW89" s="72" t="e">
        <v>#DIV/0!</v>
      </c>
      <c r="AX89" s="72">
        <v>0</v>
      </c>
      <c r="AY89" s="72"/>
      <c r="AZ89" s="24"/>
      <c r="BA89" s="72" t="e">
        <v>#DIV/0!</v>
      </c>
      <c r="BB89" s="72" t="e">
        <v>#DIV/0!</v>
      </c>
      <c r="BC89" s="72">
        <v>0</v>
      </c>
      <c r="BD89" s="72"/>
      <c r="BE89" s="24"/>
      <c r="BF89" s="72" t="e">
        <v>#DIV/0!</v>
      </c>
    </row>
    <row r="90" spans="1:58" ht="13.5" hidden="1" customHeight="1">
      <c r="A90" s="71" t="s">
        <v>8</v>
      </c>
      <c r="B90" s="24"/>
      <c r="C90" s="73"/>
      <c r="D90" s="73"/>
      <c r="E90" s="73"/>
      <c r="F90" s="73"/>
      <c r="G90" s="24">
        <v>0.50276243093922646</v>
      </c>
      <c r="H90" s="73">
        <v>0.50190114068441072</v>
      </c>
      <c r="I90" s="73">
        <v>-0.29129662522202482</v>
      </c>
      <c r="J90" s="73">
        <v>9.7643097643097754E-2</v>
      </c>
      <c r="K90" s="73">
        <v>-0.24361493123772104</v>
      </c>
      <c r="L90" s="24">
        <v>-7.7818627450980338E-2</v>
      </c>
      <c r="M90" s="73">
        <v>-8.8607594936708889E-2</v>
      </c>
      <c r="N90" s="73">
        <v>7.0175438596491224E-2</v>
      </c>
      <c r="O90" s="73">
        <v>0.16871165644171771</v>
      </c>
      <c r="P90" s="73">
        <v>0.24155844155844153</v>
      </c>
      <c r="Q90" s="24">
        <v>9.3023255813953432E-2</v>
      </c>
      <c r="R90" s="73">
        <v>0.42500000000000004</v>
      </c>
      <c r="S90" s="73">
        <v>0.15925058548009363</v>
      </c>
      <c r="T90" s="73">
        <v>0.14698162729658804</v>
      </c>
      <c r="U90" s="73">
        <v>3.3472803347280422E-2</v>
      </c>
      <c r="V90" s="24">
        <v>0.17872340425531918</v>
      </c>
      <c r="W90" s="73">
        <v>-7.407407407407407E-2</v>
      </c>
      <c r="X90" s="73">
        <v>-0.22626262626262628</v>
      </c>
      <c r="Y90" s="73">
        <v>-0.20594965675057209</v>
      </c>
      <c r="Z90" s="73">
        <v>-0.31578947368421051</v>
      </c>
      <c r="AA90" s="24">
        <v>-0.20422898401237755</v>
      </c>
      <c r="AB90" s="73">
        <v>-0.46526315789473682</v>
      </c>
      <c r="AC90" s="73">
        <v>-0.13577023498694518</v>
      </c>
      <c r="AD90" s="73">
        <v>-0.12103746397694526</v>
      </c>
      <c r="AE90" s="73">
        <v>2.6627218934911268E-2</v>
      </c>
      <c r="AF90" s="24">
        <v>-0.19831497083603367</v>
      </c>
      <c r="AG90" s="73">
        <v>0.25196850393700787</v>
      </c>
      <c r="AH90" s="73">
        <v>2.114803625377637E-2</v>
      </c>
      <c r="AI90" s="73">
        <v>3.9344262295081922E-2</v>
      </c>
      <c r="AJ90" s="73">
        <v>-5.4755043227665667E-2</v>
      </c>
      <c r="AK90" s="24">
        <v>5.1738075990299004E-2</v>
      </c>
      <c r="AL90" s="73">
        <v>0.23270440251572322</v>
      </c>
      <c r="AM90" s="73">
        <v>0.4497041420118344</v>
      </c>
      <c r="AN90" s="73">
        <v>0.20189274447949535</v>
      </c>
      <c r="AO90" s="73">
        <v>7.92682926829269E-2</v>
      </c>
      <c r="AP90" s="24">
        <v>0.24289008455034589</v>
      </c>
      <c r="AQ90" s="73">
        <v>1.5306122448979664E-2</v>
      </c>
      <c r="AR90" s="73">
        <v>-0.26122448979591839</v>
      </c>
      <c r="AS90" s="73">
        <v>-0.11286089238845143</v>
      </c>
      <c r="AT90" s="73"/>
      <c r="AU90" s="24"/>
      <c r="AV90" s="73">
        <v>0</v>
      </c>
      <c r="AW90" s="73">
        <v>9.9447513812154664E-2</v>
      </c>
      <c r="AX90" s="73">
        <v>0.1775147928994083</v>
      </c>
      <c r="AY90" s="73"/>
      <c r="AZ90" s="24"/>
      <c r="BA90" s="73">
        <v>0</v>
      </c>
      <c r="BB90" s="73">
        <v>0</v>
      </c>
      <c r="BC90" s="73">
        <v>0</v>
      </c>
      <c r="BD90" s="73"/>
      <c r="BE90" s="24"/>
      <c r="BF90" s="73">
        <v>0</v>
      </c>
    </row>
    <row r="91" spans="1:58" ht="13.5" customHeight="1">
      <c r="A91" s="69" t="s">
        <v>50</v>
      </c>
      <c r="B91" s="37">
        <v>991.45</v>
      </c>
      <c r="C91" s="70">
        <v>286.60000000000002</v>
      </c>
      <c r="D91" s="70">
        <v>346.44600000000003</v>
      </c>
      <c r="E91" s="70">
        <v>539.15</v>
      </c>
      <c r="F91" s="70">
        <v>359.26300000000003</v>
      </c>
      <c r="G91" s="37">
        <v>1531.4590000000001</v>
      </c>
      <c r="H91" s="70">
        <v>409.56400000000002</v>
      </c>
      <c r="I91" s="70">
        <v>381.08800000000002</v>
      </c>
      <c r="J91" s="70">
        <v>384</v>
      </c>
      <c r="K91" s="70">
        <v>360.34800000000001</v>
      </c>
      <c r="L91" s="37">
        <v>1535</v>
      </c>
      <c r="M91" s="70">
        <v>369</v>
      </c>
      <c r="N91" s="70">
        <v>396</v>
      </c>
      <c r="O91" s="70">
        <v>376</v>
      </c>
      <c r="P91" s="70">
        <v>481</v>
      </c>
      <c r="Q91" s="37">
        <v>1622</v>
      </c>
      <c r="R91" s="70">
        <v>500</v>
      </c>
      <c r="S91" s="70">
        <v>455</v>
      </c>
      <c r="T91" s="70">
        <v>479</v>
      </c>
      <c r="U91" s="70">
        <v>469</v>
      </c>
      <c r="V91" s="37">
        <v>1903</v>
      </c>
      <c r="W91" s="70">
        <v>460</v>
      </c>
      <c r="X91" s="70">
        <v>382</v>
      </c>
      <c r="Y91" s="70">
        <v>367</v>
      </c>
      <c r="Z91" s="70">
        <v>331</v>
      </c>
      <c r="AA91" s="37">
        <v>1540</v>
      </c>
      <c r="AB91" s="70">
        <v>289</v>
      </c>
      <c r="AC91" s="70">
        <v>301</v>
      </c>
      <c r="AD91" s="70">
        <v>320</v>
      </c>
      <c r="AE91" s="70">
        <v>318</v>
      </c>
      <c r="AF91" s="37">
        <v>1228</v>
      </c>
      <c r="AG91" s="70">
        <v>315</v>
      </c>
      <c r="AH91" s="70">
        <v>323</v>
      </c>
      <c r="AI91" s="70">
        <v>322</v>
      </c>
      <c r="AJ91" s="70">
        <v>315</v>
      </c>
      <c r="AK91" s="37">
        <v>1275</v>
      </c>
      <c r="AL91" s="70">
        <v>368</v>
      </c>
      <c r="AM91" s="70">
        <v>511</v>
      </c>
      <c r="AN91" s="70">
        <v>427</v>
      </c>
      <c r="AO91" s="70">
        <v>329</v>
      </c>
      <c r="AP91" s="37">
        <v>1635</v>
      </c>
      <c r="AQ91" s="70">
        <v>345</v>
      </c>
      <c r="AR91" s="70">
        <v>387</v>
      </c>
      <c r="AS91" s="70">
        <v>349</v>
      </c>
      <c r="AT91" s="70">
        <v>335</v>
      </c>
      <c r="AU91" s="37">
        <v>1416</v>
      </c>
      <c r="AV91" s="70">
        <v>380</v>
      </c>
      <c r="AW91" s="70">
        <v>406</v>
      </c>
      <c r="AX91" s="70">
        <v>353</v>
      </c>
      <c r="AY91" s="70">
        <v>391</v>
      </c>
      <c r="AZ91" s="37">
        <v>1530</v>
      </c>
      <c r="BA91" s="70">
        <v>368</v>
      </c>
      <c r="BB91" s="70">
        <v>531</v>
      </c>
      <c r="BC91" s="70">
        <v>412</v>
      </c>
      <c r="BD91" s="70">
        <v>416</v>
      </c>
      <c r="BE91" s="37">
        <v>1727</v>
      </c>
      <c r="BF91" s="70">
        <v>373</v>
      </c>
    </row>
    <row r="92" spans="1:58" ht="13.5" customHeight="1">
      <c r="A92" s="71" t="s">
        <v>7</v>
      </c>
      <c r="B92" s="24"/>
      <c r="C92" s="72"/>
      <c r="D92" s="72">
        <v>0.2088136775994418</v>
      </c>
      <c r="E92" s="72">
        <v>0.55623098549268835</v>
      </c>
      <c r="F92" s="72">
        <v>-0.33364926272836859</v>
      </c>
      <c r="G92" s="24"/>
      <c r="H92" s="72">
        <v>0.14001163493039903</v>
      </c>
      <c r="I92" s="72">
        <v>-6.952759519879681E-2</v>
      </c>
      <c r="J92" s="72">
        <v>7.6412797044251857E-3</v>
      </c>
      <c r="K92" s="72">
        <v>-6.1593750000000003E-2</v>
      </c>
      <c r="L92" s="24"/>
      <c r="M92" s="72">
        <v>2.4010123547237638E-2</v>
      </c>
      <c r="N92" s="72">
        <v>7.3170731707317138E-2</v>
      </c>
      <c r="O92" s="72">
        <v>-5.0505050505050497E-2</v>
      </c>
      <c r="P92" s="72">
        <v>0.2792553191489362</v>
      </c>
      <c r="Q92" s="24"/>
      <c r="R92" s="72">
        <v>3.9501039501039559E-2</v>
      </c>
      <c r="S92" s="72">
        <v>-8.9999999999999969E-2</v>
      </c>
      <c r="T92" s="72">
        <v>5.2747252747252782E-2</v>
      </c>
      <c r="U92" s="72">
        <v>-2.087682672233826E-2</v>
      </c>
      <c r="V92" s="24"/>
      <c r="W92" s="72">
        <v>-1.9189765458422214E-2</v>
      </c>
      <c r="X92" s="72">
        <v>-0.16956521739130437</v>
      </c>
      <c r="Y92" s="72">
        <v>-3.9267015706806241E-2</v>
      </c>
      <c r="Z92" s="72">
        <v>-9.8092643051771122E-2</v>
      </c>
      <c r="AA92" s="24"/>
      <c r="AB92" s="72">
        <v>-0.12688821752265866</v>
      </c>
      <c r="AC92" s="72">
        <v>4.1522491349480939E-2</v>
      </c>
      <c r="AD92" s="72">
        <v>6.3122923588039948E-2</v>
      </c>
      <c r="AE92" s="72">
        <v>-6.2499999999999778E-3</v>
      </c>
      <c r="AF92" s="24"/>
      <c r="AG92" s="72">
        <v>-9.4339622641509413E-3</v>
      </c>
      <c r="AH92" s="72">
        <v>2.5396825396825307E-2</v>
      </c>
      <c r="AI92" s="72">
        <v>-3.0959752321981782E-3</v>
      </c>
      <c r="AJ92" s="72">
        <v>-2.1739130434782594E-2</v>
      </c>
      <c r="AK92" s="24"/>
      <c r="AL92" s="72">
        <v>0.16825396825396832</v>
      </c>
      <c r="AM92" s="72">
        <v>0.38858695652173902</v>
      </c>
      <c r="AN92" s="72">
        <v>-0.16438356164383561</v>
      </c>
      <c r="AO92" s="72">
        <v>-0.22950819672131151</v>
      </c>
      <c r="AP92" s="24"/>
      <c r="AQ92" s="72">
        <v>4.8632218844984809E-2</v>
      </c>
      <c r="AR92" s="72">
        <v>0.12173913043478257</v>
      </c>
      <c r="AS92" s="72">
        <v>-9.8191214470284227E-2</v>
      </c>
      <c r="AT92" s="72">
        <v>-4.011461318051579E-2</v>
      </c>
      <c r="AU92" s="24"/>
      <c r="AV92" s="72">
        <v>0.13432835820895517</v>
      </c>
      <c r="AW92" s="72">
        <v>6.8421052631578938E-2</v>
      </c>
      <c r="AX92" s="72">
        <v>-0.13054187192118227</v>
      </c>
      <c r="AY92" s="72">
        <v>0.10764872521246449</v>
      </c>
      <c r="AZ92" s="24"/>
      <c r="BA92" s="72">
        <v>-5.8823529411764719E-2</v>
      </c>
      <c r="BB92" s="72">
        <v>0.44293478260869557</v>
      </c>
      <c r="BC92" s="72">
        <v>-0.22410546139359699</v>
      </c>
      <c r="BD92" s="72">
        <v>9.7087378640776656E-3</v>
      </c>
      <c r="BE92" s="24"/>
      <c r="BF92" s="72">
        <v>-0.10336538461538458</v>
      </c>
    </row>
    <row r="93" spans="1:58" ht="13.5" customHeight="1">
      <c r="A93" s="71" t="s">
        <v>8</v>
      </c>
      <c r="B93" s="24"/>
      <c r="C93" s="73"/>
      <c r="D93" s="73"/>
      <c r="E93" s="73"/>
      <c r="F93" s="73"/>
      <c r="G93" s="24">
        <v>0.54466589338847138</v>
      </c>
      <c r="H93" s="73">
        <v>0.42904396371249121</v>
      </c>
      <c r="I93" s="73">
        <v>9.9992495222920752E-2</v>
      </c>
      <c r="J93" s="73">
        <v>-0.28776778262079195</v>
      </c>
      <c r="K93" s="73">
        <v>3.0200716466766142E-3</v>
      </c>
      <c r="L93" s="24">
        <v>2.3121742077325536E-3</v>
      </c>
      <c r="M93" s="73">
        <v>-9.9041907980193633E-2</v>
      </c>
      <c r="N93" s="73">
        <v>3.9130069695188396E-2</v>
      </c>
      <c r="O93" s="73">
        <v>-2.083333333333337E-2</v>
      </c>
      <c r="P93" s="73">
        <v>0.33482078435290319</v>
      </c>
      <c r="Q93" s="24">
        <v>5.6677524429967319E-2</v>
      </c>
      <c r="R93" s="73">
        <v>0.3550135501355014</v>
      </c>
      <c r="S93" s="73">
        <v>0.14898989898989901</v>
      </c>
      <c r="T93" s="73">
        <v>0.27393617021276606</v>
      </c>
      <c r="U93" s="73">
        <v>-2.4948024948024949E-2</v>
      </c>
      <c r="V93" s="24">
        <v>0.17324290998766956</v>
      </c>
      <c r="W93" s="73">
        <v>-7.999999999999996E-2</v>
      </c>
      <c r="X93" s="73">
        <v>-0.16043956043956042</v>
      </c>
      <c r="Y93" s="73">
        <v>-0.23382045929018791</v>
      </c>
      <c r="Z93" s="73">
        <v>-0.29424307036247332</v>
      </c>
      <c r="AA93" s="24">
        <v>-0.19075144508670516</v>
      </c>
      <c r="AB93" s="73">
        <v>-0.37173913043478257</v>
      </c>
      <c r="AC93" s="73">
        <v>-0.2120418848167539</v>
      </c>
      <c r="AD93" s="73">
        <v>-0.12806539509536785</v>
      </c>
      <c r="AE93" s="73">
        <v>-3.92749244712991E-2</v>
      </c>
      <c r="AF93" s="24">
        <v>-0.20259740259740255</v>
      </c>
      <c r="AG93" s="73">
        <v>8.9965397923875479E-2</v>
      </c>
      <c r="AH93" s="73">
        <v>7.3089700996677776E-2</v>
      </c>
      <c r="AI93" s="73">
        <v>6.2500000000000888E-3</v>
      </c>
      <c r="AJ93" s="73">
        <v>-9.4339622641509413E-3</v>
      </c>
      <c r="AK93" s="24">
        <v>3.8273615635179059E-2</v>
      </c>
      <c r="AL93" s="73">
        <v>0.16825396825396832</v>
      </c>
      <c r="AM93" s="73">
        <v>0.58204334365325083</v>
      </c>
      <c r="AN93" s="73">
        <v>0.32608695652173902</v>
      </c>
      <c r="AO93" s="73">
        <v>4.4444444444444509E-2</v>
      </c>
      <c r="AP93" s="24">
        <v>0.2823529411764707</v>
      </c>
      <c r="AQ93" s="73">
        <v>-6.25E-2</v>
      </c>
      <c r="AR93" s="73">
        <v>-0.24266144814090018</v>
      </c>
      <c r="AS93" s="73">
        <v>-0.18266978922716626</v>
      </c>
      <c r="AT93" s="73">
        <v>1.8237082066869359E-2</v>
      </c>
      <c r="AU93" s="24">
        <v>-0.13394495412844032</v>
      </c>
      <c r="AV93" s="73">
        <v>0.10144927536231885</v>
      </c>
      <c r="AW93" s="73">
        <v>4.9095607235142058E-2</v>
      </c>
      <c r="AX93" s="73">
        <v>1.1461318051575908E-2</v>
      </c>
      <c r="AY93" s="73">
        <v>0.16716417910447756</v>
      </c>
      <c r="AZ93" s="24">
        <v>8.0508474576271194E-2</v>
      </c>
      <c r="BA93" s="73">
        <v>-3.157894736842104E-2</v>
      </c>
      <c r="BB93" s="73">
        <v>0.30788177339901468</v>
      </c>
      <c r="BC93" s="73">
        <v>0.16713881019830024</v>
      </c>
      <c r="BD93" s="73">
        <v>6.3938618925831303E-2</v>
      </c>
      <c r="BE93" s="24">
        <v>0.12875816993464051</v>
      </c>
      <c r="BF93" s="73">
        <v>1.3586956521739024E-2</v>
      </c>
    </row>
    <row r="94" spans="1:58" ht="13.5" customHeight="1">
      <c r="A94" s="69" t="s">
        <v>241</v>
      </c>
      <c r="B94" s="37">
        <v>177</v>
      </c>
      <c r="C94" s="70">
        <v>61</v>
      </c>
      <c r="D94" s="70">
        <v>26</v>
      </c>
      <c r="E94" s="70">
        <v>14</v>
      </c>
      <c r="F94" s="70">
        <v>46</v>
      </c>
      <c r="G94" s="37">
        <v>147</v>
      </c>
      <c r="H94" s="70">
        <v>51</v>
      </c>
      <c r="I94" s="70">
        <v>11</v>
      </c>
      <c r="J94" s="70">
        <v>20</v>
      </c>
      <c r="K94" s="70">
        <v>8</v>
      </c>
      <c r="L94" s="37">
        <v>90</v>
      </c>
      <c r="M94" s="70">
        <v>15</v>
      </c>
      <c r="N94" s="70">
        <v>26</v>
      </c>
      <c r="O94" s="70">
        <v>48</v>
      </c>
      <c r="P94" s="70">
        <v>44</v>
      </c>
      <c r="Q94" s="37">
        <v>133</v>
      </c>
      <c r="R94" s="70">
        <v>187</v>
      </c>
      <c r="S94" s="70">
        <v>49</v>
      </c>
      <c r="T94" s="70">
        <v>105</v>
      </c>
      <c r="U94" s="70">
        <v>-75</v>
      </c>
      <c r="V94" s="37">
        <v>266</v>
      </c>
      <c r="W94" s="70">
        <v>47</v>
      </c>
      <c r="X94" s="70">
        <v>22</v>
      </c>
      <c r="Y94" s="70">
        <v>97</v>
      </c>
      <c r="Z94" s="70">
        <v>139</v>
      </c>
      <c r="AA94" s="37">
        <v>305</v>
      </c>
      <c r="AB94" s="70">
        <v>43</v>
      </c>
      <c r="AC94" s="70">
        <v>123</v>
      </c>
      <c r="AD94" s="70">
        <v>53</v>
      </c>
      <c r="AE94" s="70">
        <v>93</v>
      </c>
      <c r="AF94" s="37">
        <v>312</v>
      </c>
      <c r="AG94" s="70">
        <v>29</v>
      </c>
      <c r="AH94" s="70">
        <v>46</v>
      </c>
      <c r="AI94" s="70">
        <v>72</v>
      </c>
      <c r="AJ94" s="70">
        <v>83</v>
      </c>
      <c r="AK94" s="37">
        <v>230</v>
      </c>
      <c r="AL94" s="70">
        <v>13</v>
      </c>
      <c r="AM94" s="70">
        <v>84</v>
      </c>
      <c r="AN94" s="70">
        <v>22</v>
      </c>
      <c r="AO94" s="70">
        <v>32</v>
      </c>
      <c r="AP94" s="37">
        <v>151</v>
      </c>
      <c r="AQ94" s="70">
        <v>42</v>
      </c>
      <c r="AR94" s="70">
        <v>56</v>
      </c>
      <c r="AS94" s="70">
        <v>24</v>
      </c>
      <c r="AT94" s="70">
        <v>16</v>
      </c>
      <c r="AU94" s="37">
        <v>138</v>
      </c>
      <c r="AV94" s="70">
        <v>10</v>
      </c>
      <c r="AW94" s="70">
        <v>18</v>
      </c>
      <c r="AX94" s="70">
        <v>48</v>
      </c>
      <c r="AY94" s="70">
        <v>22</v>
      </c>
      <c r="AZ94" s="37">
        <v>98</v>
      </c>
      <c r="BA94" s="70">
        <v>8</v>
      </c>
      <c r="BB94" s="152">
        <v>-57</v>
      </c>
      <c r="BC94" s="70">
        <v>12</v>
      </c>
      <c r="BD94" s="70">
        <v>272</v>
      </c>
      <c r="BE94" s="37">
        <v>235</v>
      </c>
      <c r="BF94" s="70">
        <v>41</v>
      </c>
    </row>
    <row r="95" spans="1:58" ht="13.5" customHeight="1">
      <c r="A95" s="71" t="s">
        <v>7</v>
      </c>
      <c r="B95" s="24"/>
      <c r="C95" s="72"/>
      <c r="D95" s="72">
        <v>-0.57377049180327866</v>
      </c>
      <c r="E95" s="72">
        <v>-0.46153846153846156</v>
      </c>
      <c r="F95" s="72">
        <v>2.2857142857142856</v>
      </c>
      <c r="G95" s="24"/>
      <c r="H95" s="72">
        <v>0.10869565217391308</v>
      </c>
      <c r="I95" s="72">
        <v>-0.78431372549019607</v>
      </c>
      <c r="J95" s="72">
        <v>0.81818181818181812</v>
      </c>
      <c r="K95" s="72">
        <v>-0.6</v>
      </c>
      <c r="L95" s="24"/>
      <c r="M95" s="72">
        <v>0.875</v>
      </c>
      <c r="N95" s="72">
        <v>0.73333333333333339</v>
      </c>
      <c r="O95" s="72">
        <v>0.84615384615384626</v>
      </c>
      <c r="P95" s="72">
        <v>-8.333333333333337E-2</v>
      </c>
      <c r="Q95" s="24"/>
      <c r="R95" s="72">
        <v>3.25</v>
      </c>
      <c r="S95" s="72">
        <v>-0.73796791443850274</v>
      </c>
      <c r="T95" s="72">
        <v>1.1428571428571428</v>
      </c>
      <c r="U95" s="72">
        <v>-1.7142857142857144</v>
      </c>
      <c r="V95" s="24"/>
      <c r="W95" s="72">
        <v>-1.6266666666666667</v>
      </c>
      <c r="X95" s="72">
        <v>-0.53191489361702127</v>
      </c>
      <c r="Y95" s="72">
        <v>3.4090909090909092</v>
      </c>
      <c r="Z95" s="72">
        <v>0.4329896907216495</v>
      </c>
      <c r="AA95" s="24"/>
      <c r="AB95" s="72">
        <v>-0.69064748201438841</v>
      </c>
      <c r="AC95" s="72">
        <v>1.86046511627907</v>
      </c>
      <c r="AD95" s="72">
        <v>-0.56910569105691056</v>
      </c>
      <c r="AE95" s="72">
        <v>0.75471698113207553</v>
      </c>
      <c r="AF95" s="24"/>
      <c r="AG95" s="72">
        <v>-0.68817204301075274</v>
      </c>
      <c r="AH95" s="72">
        <v>0.5862068965517242</v>
      </c>
      <c r="AI95" s="72">
        <v>0.56521739130434789</v>
      </c>
      <c r="AJ95" s="72">
        <v>0.15277777777777768</v>
      </c>
      <c r="AK95" s="24"/>
      <c r="AL95" s="72">
        <v>-0.84337349397590367</v>
      </c>
      <c r="AM95" s="72">
        <v>5.4615384615384617</v>
      </c>
      <c r="AN95" s="72">
        <v>-0.73809523809523814</v>
      </c>
      <c r="AO95" s="72">
        <v>0.45454545454545459</v>
      </c>
      <c r="AP95" s="24"/>
      <c r="AQ95" s="72">
        <v>0.3125</v>
      </c>
      <c r="AR95" s="72">
        <v>0.33333333333333326</v>
      </c>
      <c r="AS95" s="72">
        <v>-0.5714285714285714</v>
      </c>
      <c r="AT95" s="72">
        <v>-0.33333333333333337</v>
      </c>
      <c r="AU95" s="24"/>
      <c r="AV95" s="72">
        <v>-0.375</v>
      </c>
      <c r="AW95" s="72">
        <v>0.8</v>
      </c>
      <c r="AX95" s="72">
        <v>1.6666666666666665</v>
      </c>
      <c r="AY95" s="72">
        <v>-0.54166666666666674</v>
      </c>
      <c r="AZ95" s="24"/>
      <c r="BA95" s="72">
        <v>-0.63636363636363635</v>
      </c>
      <c r="BB95" s="85" t="s">
        <v>43</v>
      </c>
      <c r="BC95" s="85" t="s">
        <v>43</v>
      </c>
      <c r="BD95" s="72">
        <v>21.666666666666668</v>
      </c>
      <c r="BE95" s="24"/>
      <c r="BF95" s="72">
        <v>-0.84926470588235292</v>
      </c>
    </row>
    <row r="96" spans="1:58" ht="13.5" customHeight="1">
      <c r="A96" s="71" t="s">
        <v>8</v>
      </c>
      <c r="B96" s="24"/>
      <c r="C96" s="73"/>
      <c r="D96" s="73"/>
      <c r="E96" s="73"/>
      <c r="F96" s="73"/>
      <c r="G96" s="24">
        <v>-0.16949152542372881</v>
      </c>
      <c r="H96" s="73">
        <v>-0.16393442622950816</v>
      </c>
      <c r="I96" s="73">
        <v>-0.57692307692307687</v>
      </c>
      <c r="J96" s="73">
        <v>0.4285714285714286</v>
      </c>
      <c r="K96" s="73">
        <v>-0.82608695652173914</v>
      </c>
      <c r="L96" s="24">
        <v>-0.38775510204081631</v>
      </c>
      <c r="M96" s="73">
        <v>-0.70588235294117641</v>
      </c>
      <c r="N96" s="73">
        <v>1.3636363636363638</v>
      </c>
      <c r="O96" s="73">
        <v>1.4</v>
      </c>
      <c r="P96" s="73">
        <v>4.5</v>
      </c>
      <c r="Q96" s="24">
        <v>0.47777777777777786</v>
      </c>
      <c r="R96" s="73">
        <v>11.466666666666667</v>
      </c>
      <c r="S96" s="73">
        <v>0.88461538461538458</v>
      </c>
      <c r="T96" s="73">
        <v>1.1875</v>
      </c>
      <c r="U96" s="73">
        <v>-2.7045454545454546</v>
      </c>
      <c r="V96" s="24">
        <v>1</v>
      </c>
      <c r="W96" s="73">
        <v>-0.74866310160427807</v>
      </c>
      <c r="X96" s="73">
        <v>-0.55102040816326525</v>
      </c>
      <c r="Y96" s="73">
        <v>-7.6190476190476142E-2</v>
      </c>
      <c r="Z96" s="73">
        <v>-2.8533333333333335</v>
      </c>
      <c r="AA96" s="24">
        <v>0.14661654135338353</v>
      </c>
      <c r="AB96" s="73">
        <v>-8.5106382978723416E-2</v>
      </c>
      <c r="AC96" s="73">
        <v>4.5909090909090908</v>
      </c>
      <c r="AD96" s="73">
        <v>-0.45360824742268047</v>
      </c>
      <c r="AE96" s="73">
        <v>-0.3309352517985612</v>
      </c>
      <c r="AF96" s="24">
        <v>2.2950819672131084E-2</v>
      </c>
      <c r="AG96" s="73">
        <v>-0.32558139534883723</v>
      </c>
      <c r="AH96" s="73">
        <v>-0.62601626016260159</v>
      </c>
      <c r="AI96" s="73">
        <v>0.35849056603773577</v>
      </c>
      <c r="AJ96" s="73">
        <v>-0.10752688172043012</v>
      </c>
      <c r="AK96" s="24">
        <v>-0.26282051282051277</v>
      </c>
      <c r="AL96" s="73">
        <v>-0.55172413793103448</v>
      </c>
      <c r="AM96" s="73">
        <v>0.82608695652173902</v>
      </c>
      <c r="AN96" s="73">
        <v>-0.69444444444444442</v>
      </c>
      <c r="AO96" s="73">
        <v>-0.61445783132530118</v>
      </c>
      <c r="AP96" s="24">
        <v>-0.34347826086956523</v>
      </c>
      <c r="AQ96" s="73">
        <v>2.2307692307692308</v>
      </c>
      <c r="AR96" s="73">
        <v>-0.33333333333333337</v>
      </c>
      <c r="AS96" s="73">
        <v>9.0909090909090828E-2</v>
      </c>
      <c r="AT96" s="73">
        <v>-0.5</v>
      </c>
      <c r="AU96" s="24">
        <v>-8.6092715231788075E-2</v>
      </c>
      <c r="AV96" s="73">
        <v>-0.76190476190476186</v>
      </c>
      <c r="AW96" s="73">
        <v>-0.6785714285714286</v>
      </c>
      <c r="AX96" s="73">
        <v>1</v>
      </c>
      <c r="AY96" s="73">
        <v>0.375</v>
      </c>
      <c r="AZ96" s="24">
        <v>-0.28985507246376807</v>
      </c>
      <c r="BA96" s="73">
        <v>-0.19999999999999996</v>
      </c>
      <c r="BB96" s="85" t="s">
        <v>43</v>
      </c>
      <c r="BC96" s="73">
        <v>-0.75</v>
      </c>
      <c r="BD96" s="73">
        <v>11.363636363636363</v>
      </c>
      <c r="BE96" s="24">
        <v>1.3979591836734695</v>
      </c>
      <c r="BF96" s="73">
        <v>4.125</v>
      </c>
    </row>
    <row r="97" spans="1:58" ht="13.5" customHeight="1">
      <c r="A97" s="69" t="s">
        <v>204</v>
      </c>
      <c r="B97" s="37">
        <v>814.45</v>
      </c>
      <c r="C97" s="70">
        <v>225.60000000000002</v>
      </c>
      <c r="D97" s="70">
        <v>320.44600000000003</v>
      </c>
      <c r="E97" s="70">
        <v>525.15</v>
      </c>
      <c r="F97" s="70">
        <v>313.26300000000003</v>
      </c>
      <c r="G97" s="37">
        <v>1384.4590000000001</v>
      </c>
      <c r="H97" s="70">
        <v>358.56400000000002</v>
      </c>
      <c r="I97" s="70">
        <v>370.08800000000002</v>
      </c>
      <c r="J97" s="70">
        <v>364</v>
      </c>
      <c r="K97" s="70">
        <v>352.34800000000001</v>
      </c>
      <c r="L97" s="37">
        <v>1445</v>
      </c>
      <c r="M97" s="70">
        <v>354</v>
      </c>
      <c r="N97" s="70">
        <v>370</v>
      </c>
      <c r="O97" s="70">
        <v>328</v>
      </c>
      <c r="P97" s="70">
        <v>437</v>
      </c>
      <c r="Q97" s="37">
        <v>1489</v>
      </c>
      <c r="R97" s="70">
        <v>313</v>
      </c>
      <c r="S97" s="70">
        <v>406</v>
      </c>
      <c r="T97" s="70">
        <v>374</v>
      </c>
      <c r="U97" s="70">
        <v>544</v>
      </c>
      <c r="V97" s="37">
        <v>1637</v>
      </c>
      <c r="W97" s="70">
        <v>413</v>
      </c>
      <c r="X97" s="70">
        <v>360</v>
      </c>
      <c r="Y97" s="70">
        <v>270</v>
      </c>
      <c r="Z97" s="70">
        <v>192</v>
      </c>
      <c r="AA97" s="37">
        <v>1235</v>
      </c>
      <c r="AB97" s="70">
        <v>246</v>
      </c>
      <c r="AC97" s="70">
        <v>178</v>
      </c>
      <c r="AD97" s="70">
        <v>267</v>
      </c>
      <c r="AE97" s="70">
        <v>225</v>
      </c>
      <c r="AF97" s="37">
        <v>916</v>
      </c>
      <c r="AG97" s="70">
        <v>286</v>
      </c>
      <c r="AH97" s="70">
        <v>277</v>
      </c>
      <c r="AI97" s="70">
        <v>250</v>
      </c>
      <c r="AJ97" s="70">
        <v>232</v>
      </c>
      <c r="AK97" s="37">
        <v>1045</v>
      </c>
      <c r="AL97" s="70">
        <v>355</v>
      </c>
      <c r="AM97" s="70">
        <v>427</v>
      </c>
      <c r="AN97" s="70">
        <v>405</v>
      </c>
      <c r="AO97" s="70">
        <v>297</v>
      </c>
      <c r="AP97" s="37">
        <v>1484</v>
      </c>
      <c r="AQ97" s="70">
        <v>303</v>
      </c>
      <c r="AR97" s="70">
        <v>331</v>
      </c>
      <c r="AS97" s="70">
        <v>325</v>
      </c>
      <c r="AT97" s="70">
        <v>319</v>
      </c>
      <c r="AU97" s="37">
        <v>1278</v>
      </c>
      <c r="AV97" s="70">
        <v>370</v>
      </c>
      <c r="AW97" s="70">
        <v>388</v>
      </c>
      <c r="AX97" s="70">
        <v>305</v>
      </c>
      <c r="AY97" s="70">
        <v>369</v>
      </c>
      <c r="AZ97" s="37">
        <v>1432</v>
      </c>
      <c r="BA97" s="70">
        <v>360</v>
      </c>
      <c r="BB97" s="70">
        <v>588</v>
      </c>
      <c r="BC97" s="70">
        <v>400</v>
      </c>
      <c r="BD97" s="70">
        <v>144</v>
      </c>
      <c r="BE97" s="37">
        <v>1492</v>
      </c>
      <c r="BF97" s="70">
        <v>332</v>
      </c>
    </row>
    <row r="98" spans="1:58" ht="13.5" customHeight="1">
      <c r="A98" s="71" t="s">
        <v>7</v>
      </c>
      <c r="B98" s="24"/>
      <c r="C98" s="72"/>
      <c r="D98" s="72">
        <v>0.42041666666666666</v>
      </c>
      <c r="E98" s="72">
        <v>0.63880965903771592</v>
      </c>
      <c r="F98" s="72">
        <v>-0.40347900599828612</v>
      </c>
      <c r="G98" s="24"/>
      <c r="H98" s="72">
        <v>0.14461011993117601</v>
      </c>
      <c r="I98" s="72">
        <v>3.2139311252663338E-2</v>
      </c>
      <c r="J98" s="72">
        <v>-1.6450141587946665E-2</v>
      </c>
      <c r="K98" s="72">
        <v>-3.2010989010988977E-2</v>
      </c>
      <c r="L98" s="24"/>
      <c r="M98" s="72">
        <v>4.6885465505692725E-3</v>
      </c>
      <c r="N98" s="72">
        <v>4.5197740112994378E-2</v>
      </c>
      <c r="O98" s="72">
        <v>-0.11351351351351346</v>
      </c>
      <c r="P98" s="72">
        <v>0.33231707317073167</v>
      </c>
      <c r="Q98" s="24"/>
      <c r="R98" s="72">
        <v>-0.28375286041189929</v>
      </c>
      <c r="S98" s="72">
        <v>0.29712460063897761</v>
      </c>
      <c r="T98" s="72">
        <v>-7.8817733990147798E-2</v>
      </c>
      <c r="U98" s="72">
        <v>0.45454545454545459</v>
      </c>
      <c r="V98" s="24"/>
      <c r="W98" s="72">
        <v>-0.2408088235294118</v>
      </c>
      <c r="X98" s="72">
        <v>-0.12832929782082325</v>
      </c>
      <c r="Y98" s="72">
        <v>-0.25</v>
      </c>
      <c r="Z98" s="72">
        <v>-0.28888888888888886</v>
      </c>
      <c r="AA98" s="24"/>
      <c r="AB98" s="72">
        <v>0.28125</v>
      </c>
      <c r="AC98" s="72">
        <v>-0.27642276422764223</v>
      </c>
      <c r="AD98" s="72">
        <v>0.5</v>
      </c>
      <c r="AE98" s="72">
        <v>-0.15730337078651691</v>
      </c>
      <c r="AF98" s="24"/>
      <c r="AG98" s="72">
        <v>0.27111111111111108</v>
      </c>
      <c r="AH98" s="72">
        <v>-3.1468531468531458E-2</v>
      </c>
      <c r="AI98" s="72">
        <v>-9.7472924187725685E-2</v>
      </c>
      <c r="AJ98" s="72">
        <v>-7.1999999999999953E-2</v>
      </c>
      <c r="AK98" s="24"/>
      <c r="AL98" s="72">
        <v>0.53017241379310343</v>
      </c>
      <c r="AM98" s="72">
        <v>0.20281690140845066</v>
      </c>
      <c r="AN98" s="72">
        <v>-5.1522248243559665E-2</v>
      </c>
      <c r="AO98" s="72">
        <v>-0.26666666666666672</v>
      </c>
      <c r="AP98" s="24"/>
      <c r="AQ98" s="72">
        <v>2.020202020202011E-2</v>
      </c>
      <c r="AR98" s="72">
        <v>9.2409240924092417E-2</v>
      </c>
      <c r="AS98" s="72">
        <v>-1.8126888217522619E-2</v>
      </c>
      <c r="AT98" s="72">
        <v>-1.8461538461538418E-2</v>
      </c>
      <c r="AU98" s="24"/>
      <c r="AV98" s="72">
        <v>0.15987460815047028</v>
      </c>
      <c r="AW98" s="72">
        <v>4.8648648648648596E-2</v>
      </c>
      <c r="AX98" s="72">
        <v>-0.21391752577319589</v>
      </c>
      <c r="AY98" s="72">
        <v>0.20983606557377055</v>
      </c>
      <c r="AZ98" s="24"/>
      <c r="BA98" s="72">
        <v>-2.4390243902439046E-2</v>
      </c>
      <c r="BB98" s="72">
        <v>0.6333333333333333</v>
      </c>
      <c r="BC98" s="72">
        <v>-0.31972789115646261</v>
      </c>
      <c r="BD98" s="72">
        <v>-0.64</v>
      </c>
      <c r="BE98" s="24"/>
      <c r="BF98" s="72">
        <v>1.3055555555555554</v>
      </c>
    </row>
    <row r="99" spans="1:58" ht="13.5" customHeight="1">
      <c r="A99" s="71" t="s">
        <v>8</v>
      </c>
      <c r="B99" s="24"/>
      <c r="C99" s="73"/>
      <c r="D99" s="73"/>
      <c r="E99" s="73"/>
      <c r="F99" s="73"/>
      <c r="G99" s="24">
        <v>0.69986985081957154</v>
      </c>
      <c r="H99" s="73">
        <v>0.58937943262411352</v>
      </c>
      <c r="I99" s="73">
        <v>0.15491533674940539</v>
      </c>
      <c r="J99" s="73">
        <v>-0.30686470532228882</v>
      </c>
      <c r="K99" s="73">
        <v>0.1247673679943051</v>
      </c>
      <c r="L99" s="24">
        <v>4.3728994502545637E-2</v>
      </c>
      <c r="M99" s="73">
        <v>-1.2728550551644902E-2</v>
      </c>
      <c r="N99" s="73">
        <v>-2.3778128445128832E-4</v>
      </c>
      <c r="O99" s="73">
        <v>-9.8901098901098883E-2</v>
      </c>
      <c r="P99" s="73">
        <v>0.24025111537457278</v>
      </c>
      <c r="Q99" s="24">
        <v>3.04498269896194E-2</v>
      </c>
      <c r="R99" s="73">
        <v>-0.11581920903954801</v>
      </c>
      <c r="S99" s="73">
        <v>9.7297297297297192E-2</v>
      </c>
      <c r="T99" s="73">
        <v>0.14024390243902429</v>
      </c>
      <c r="U99" s="73">
        <v>0.24485125858123569</v>
      </c>
      <c r="V99" s="24">
        <v>9.9395567494963144E-2</v>
      </c>
      <c r="W99" s="73">
        <v>0.31948881789137373</v>
      </c>
      <c r="X99" s="73">
        <v>-0.11330049261083741</v>
      </c>
      <c r="Y99" s="73">
        <v>-0.27807486631016043</v>
      </c>
      <c r="Z99" s="73">
        <v>-0.64705882352941169</v>
      </c>
      <c r="AA99" s="24">
        <v>-0.2455711667684789</v>
      </c>
      <c r="AB99" s="73">
        <v>-0.40435835351089588</v>
      </c>
      <c r="AC99" s="73">
        <v>-0.50555555555555554</v>
      </c>
      <c r="AD99" s="73">
        <v>-1.1111111111111072E-2</v>
      </c>
      <c r="AE99" s="73">
        <v>0.171875</v>
      </c>
      <c r="AF99" s="24">
        <v>-0.25829959514170042</v>
      </c>
      <c r="AG99" s="73">
        <v>0.16260162601626016</v>
      </c>
      <c r="AH99" s="73">
        <v>0.55617977528089879</v>
      </c>
      <c r="AI99" s="73">
        <v>-6.3670411985018771E-2</v>
      </c>
      <c r="AJ99" s="73">
        <v>3.1111111111111089E-2</v>
      </c>
      <c r="AK99" s="24">
        <v>0.14082969432314418</v>
      </c>
      <c r="AL99" s="73">
        <v>0.24125874125874125</v>
      </c>
      <c r="AM99" s="73">
        <v>0.54151624548736454</v>
      </c>
      <c r="AN99" s="73">
        <v>0.62000000000000011</v>
      </c>
      <c r="AO99" s="73">
        <v>0.28017241379310343</v>
      </c>
      <c r="AP99" s="24">
        <v>0.4200956937799043</v>
      </c>
      <c r="AQ99" s="73">
        <v>-0.14647887323943665</v>
      </c>
      <c r="AR99" s="73">
        <v>-0.22482435597189698</v>
      </c>
      <c r="AS99" s="73">
        <v>-0.19753086419753085</v>
      </c>
      <c r="AT99" s="73">
        <v>7.4074074074074181E-2</v>
      </c>
      <c r="AU99" s="24">
        <v>-0.13881401617250677</v>
      </c>
      <c r="AV99" s="73">
        <v>0.22112211221122102</v>
      </c>
      <c r="AW99" s="73">
        <v>0.17220543806646527</v>
      </c>
      <c r="AX99" s="73">
        <v>-6.1538461538461542E-2</v>
      </c>
      <c r="AY99" s="73">
        <v>0.15673981191222564</v>
      </c>
      <c r="AZ99" s="24">
        <v>0.12050078247261342</v>
      </c>
      <c r="BA99" s="73">
        <v>-2.7027027027026973E-2</v>
      </c>
      <c r="BB99" s="73">
        <v>0.51546391752577314</v>
      </c>
      <c r="BC99" s="73">
        <v>0.31147540983606548</v>
      </c>
      <c r="BD99" s="73">
        <v>-0.6097560975609756</v>
      </c>
      <c r="BE99" s="24">
        <v>4.1899441340782051E-2</v>
      </c>
      <c r="BF99" s="73">
        <v>-7.7777777777777724E-2</v>
      </c>
    </row>
    <row r="100" spans="1:58" ht="13.5" customHeight="1">
      <c r="A100" s="69" t="s">
        <v>255</v>
      </c>
      <c r="B100" s="24"/>
      <c r="C100" s="73"/>
      <c r="D100" s="73"/>
      <c r="E100" s="73"/>
      <c r="F100" s="73"/>
      <c r="G100" s="24"/>
      <c r="H100" s="73"/>
      <c r="I100" s="73"/>
      <c r="J100" s="73"/>
      <c r="K100" s="73"/>
      <c r="L100" s="24"/>
      <c r="M100" s="73"/>
      <c r="N100" s="73"/>
      <c r="O100" s="73"/>
      <c r="P100" s="73"/>
      <c r="Q100" s="24"/>
      <c r="R100" s="73"/>
      <c r="S100" s="73"/>
      <c r="T100" s="73"/>
      <c r="U100" s="73"/>
      <c r="V100" s="24"/>
      <c r="W100" s="73"/>
      <c r="X100" s="73"/>
      <c r="Y100" s="73"/>
      <c r="Z100" s="73"/>
      <c r="AA100" s="24"/>
      <c r="AB100" s="73"/>
      <c r="AC100" s="73"/>
      <c r="AD100" s="73"/>
      <c r="AE100" s="73"/>
      <c r="AF100" s="24"/>
      <c r="AG100" s="73"/>
      <c r="AH100" s="73"/>
      <c r="AI100" s="73"/>
      <c r="AJ100" s="73"/>
      <c r="AK100" s="24"/>
      <c r="AL100" s="73"/>
      <c r="AM100" s="73"/>
      <c r="AN100" s="73"/>
      <c r="AO100" s="73"/>
      <c r="AP100" s="24"/>
      <c r="AQ100" s="73"/>
      <c r="AR100" s="73"/>
      <c r="AS100" s="73"/>
      <c r="AT100" s="73"/>
      <c r="AU100" s="24"/>
      <c r="AV100" s="73"/>
      <c r="AW100" s="73"/>
      <c r="AX100" s="73"/>
      <c r="AY100" s="73"/>
      <c r="AZ100" s="24"/>
      <c r="BA100" s="70">
        <v>126</v>
      </c>
      <c r="BB100" s="70">
        <v>96</v>
      </c>
      <c r="BC100" s="70">
        <v>109</v>
      </c>
      <c r="BD100" s="70">
        <v>91</v>
      </c>
      <c r="BE100" s="37">
        <v>422</v>
      </c>
      <c r="BF100" s="70">
        <v>117</v>
      </c>
    </row>
    <row r="101" spans="1:58" ht="7.5" customHeight="1">
      <c r="A101" s="71"/>
      <c r="B101" s="24"/>
      <c r="C101" s="73"/>
      <c r="D101" s="73"/>
      <c r="E101" s="73"/>
      <c r="F101" s="73"/>
      <c r="G101" s="24"/>
      <c r="H101" s="73"/>
      <c r="I101" s="73"/>
      <c r="J101" s="73"/>
      <c r="K101" s="73"/>
      <c r="L101" s="24"/>
      <c r="M101" s="73"/>
      <c r="N101" s="73"/>
      <c r="O101" s="73"/>
      <c r="P101" s="73"/>
      <c r="Q101" s="24"/>
      <c r="R101" s="73"/>
      <c r="S101" s="73"/>
      <c r="T101" s="73"/>
      <c r="U101" s="73"/>
      <c r="V101" s="24"/>
      <c r="W101" s="73"/>
      <c r="X101" s="73"/>
      <c r="Y101" s="73"/>
      <c r="Z101" s="73"/>
      <c r="AA101" s="24"/>
      <c r="AB101" s="73"/>
      <c r="AC101" s="73"/>
      <c r="AD101" s="73"/>
      <c r="AE101" s="73"/>
      <c r="AF101" s="24"/>
      <c r="AG101" s="73"/>
      <c r="AH101" s="73"/>
      <c r="AI101" s="73"/>
      <c r="AJ101" s="73"/>
      <c r="AK101" s="24"/>
      <c r="AL101" s="73"/>
      <c r="AM101" s="73"/>
      <c r="AN101" s="73"/>
      <c r="AO101" s="73"/>
      <c r="AP101" s="24"/>
      <c r="AQ101" s="73"/>
      <c r="AR101" s="73"/>
      <c r="AS101" s="73"/>
      <c r="AT101" s="73"/>
      <c r="AU101" s="24"/>
      <c r="AV101" s="73"/>
      <c r="AW101" s="73"/>
      <c r="AX101" s="73"/>
      <c r="AY101" s="73"/>
      <c r="AZ101" s="24"/>
      <c r="BA101" s="73"/>
      <c r="BB101" s="73"/>
      <c r="BC101" s="73"/>
      <c r="BD101" s="73"/>
      <c r="BE101" s="24"/>
      <c r="BF101" s="73"/>
    </row>
    <row r="102" spans="1:58" ht="13.5" customHeight="1">
      <c r="A102" s="69" t="s">
        <v>54</v>
      </c>
      <c r="B102" s="37">
        <v>1882.675</v>
      </c>
      <c r="C102" s="77">
        <v>308.29999999999995</v>
      </c>
      <c r="D102" s="77">
        <v>406.18399999999997</v>
      </c>
      <c r="E102" s="77">
        <v>589.61700000000008</v>
      </c>
      <c r="F102" s="70">
        <v>379.41300000000001</v>
      </c>
      <c r="G102" s="37">
        <v>1683.5139999999999</v>
      </c>
      <c r="H102" s="77">
        <v>775.75099999999998</v>
      </c>
      <c r="I102" s="77">
        <v>344.536</v>
      </c>
      <c r="J102" s="77">
        <v>657</v>
      </c>
      <c r="K102" s="70">
        <v>432.71299999999997</v>
      </c>
      <c r="L102" s="37">
        <v>2210</v>
      </c>
      <c r="M102" s="77">
        <v>452</v>
      </c>
      <c r="N102" s="77">
        <v>606</v>
      </c>
      <c r="O102" s="77">
        <v>838</v>
      </c>
      <c r="P102" s="70">
        <v>311</v>
      </c>
      <c r="Q102" s="37">
        <v>2207</v>
      </c>
      <c r="R102" s="77">
        <v>462</v>
      </c>
      <c r="S102" s="77">
        <v>264</v>
      </c>
      <c r="T102" s="77">
        <v>508</v>
      </c>
      <c r="U102" s="70">
        <v>315</v>
      </c>
      <c r="V102" s="37">
        <v>1549</v>
      </c>
      <c r="W102" s="77">
        <v>585</v>
      </c>
      <c r="X102" s="77">
        <v>630</v>
      </c>
      <c r="Y102" s="77">
        <v>754</v>
      </c>
      <c r="Z102" s="70">
        <v>810</v>
      </c>
      <c r="AA102" s="37">
        <v>2779</v>
      </c>
      <c r="AB102" s="77">
        <v>726</v>
      </c>
      <c r="AC102" s="77">
        <v>924</v>
      </c>
      <c r="AD102" s="77">
        <v>876</v>
      </c>
      <c r="AE102" s="70">
        <v>710</v>
      </c>
      <c r="AF102" s="37">
        <v>3236</v>
      </c>
      <c r="AG102" s="77">
        <v>757</v>
      </c>
      <c r="AH102" s="77">
        <v>787</v>
      </c>
      <c r="AI102" s="77">
        <v>700</v>
      </c>
      <c r="AJ102" s="70">
        <v>507</v>
      </c>
      <c r="AK102" s="37">
        <v>2751</v>
      </c>
      <c r="AL102" s="77">
        <v>606</v>
      </c>
      <c r="AM102" s="77">
        <v>413</v>
      </c>
      <c r="AN102" s="77">
        <v>645</v>
      </c>
      <c r="AO102" s="70">
        <v>592</v>
      </c>
      <c r="AP102" s="37">
        <v>2256</v>
      </c>
      <c r="AQ102" s="77">
        <v>619</v>
      </c>
      <c r="AR102" s="77">
        <v>539</v>
      </c>
      <c r="AS102" s="77">
        <v>577</v>
      </c>
      <c r="AT102" s="70">
        <v>513</v>
      </c>
      <c r="AU102" s="37">
        <v>2248</v>
      </c>
      <c r="AV102" s="77">
        <v>456</v>
      </c>
      <c r="AW102" s="77">
        <v>487</v>
      </c>
      <c r="AX102" s="77">
        <v>677</v>
      </c>
      <c r="AY102" s="70">
        <v>473</v>
      </c>
      <c r="AZ102" s="37">
        <v>2093</v>
      </c>
      <c r="BA102" s="77">
        <v>423</v>
      </c>
      <c r="BB102" s="77">
        <v>122</v>
      </c>
      <c r="BC102" s="77">
        <v>374</v>
      </c>
      <c r="BD102" s="70">
        <v>679</v>
      </c>
      <c r="BE102" s="37">
        <v>1598</v>
      </c>
      <c r="BF102" s="77">
        <v>316</v>
      </c>
    </row>
    <row r="103" spans="1:58" ht="13.5" customHeight="1">
      <c r="A103" s="71" t="s">
        <v>7</v>
      </c>
      <c r="B103" s="24"/>
      <c r="C103" s="72"/>
      <c r="D103" s="72">
        <v>0.3174959455076225</v>
      </c>
      <c r="E103" s="72">
        <v>0.45160075236838515</v>
      </c>
      <c r="F103" s="72">
        <v>-0.35650939508189217</v>
      </c>
      <c r="G103" s="24"/>
      <c r="H103" s="72">
        <v>1.0446083818951908</v>
      </c>
      <c r="I103" s="72">
        <v>-0.55586779778562967</v>
      </c>
      <c r="J103" s="72">
        <v>0.90691248519748302</v>
      </c>
      <c r="K103" s="72">
        <v>-0.34138051750380527</v>
      </c>
      <c r="L103" s="24"/>
      <c r="M103" s="72">
        <v>4.4572268455073116E-2</v>
      </c>
      <c r="N103" s="72">
        <v>0.34070796460176989</v>
      </c>
      <c r="O103" s="72">
        <v>0.38283828382838281</v>
      </c>
      <c r="P103" s="72">
        <v>-0.62887828162291171</v>
      </c>
      <c r="Q103" s="24"/>
      <c r="R103" s="72">
        <v>0.48553054662379425</v>
      </c>
      <c r="S103" s="72">
        <v>-0.4285714285714286</v>
      </c>
      <c r="T103" s="72">
        <v>0.92424242424242431</v>
      </c>
      <c r="U103" s="72">
        <v>-0.37992125984251968</v>
      </c>
      <c r="V103" s="24"/>
      <c r="W103" s="72">
        <v>0.85714285714285721</v>
      </c>
      <c r="X103" s="72">
        <v>7.6923076923076872E-2</v>
      </c>
      <c r="Y103" s="72">
        <v>0.19682539682539679</v>
      </c>
      <c r="Z103" s="72">
        <v>7.4270557029177731E-2</v>
      </c>
      <c r="AA103" s="24"/>
      <c r="AB103" s="72">
        <v>-0.10370370370370374</v>
      </c>
      <c r="AC103" s="72">
        <v>0.27272727272727271</v>
      </c>
      <c r="AD103" s="72">
        <v>-5.1948051948051965E-2</v>
      </c>
      <c r="AE103" s="72">
        <v>-0.18949771689497719</v>
      </c>
      <c r="AF103" s="24"/>
      <c r="AG103" s="72">
        <v>6.6197183098591461E-2</v>
      </c>
      <c r="AH103" s="72">
        <v>3.9630118890356725E-2</v>
      </c>
      <c r="AI103" s="72">
        <v>-0.11054637865311312</v>
      </c>
      <c r="AJ103" s="72">
        <v>-0.27571428571428569</v>
      </c>
      <c r="AK103" s="24"/>
      <c r="AL103" s="72">
        <v>0.19526627218934922</v>
      </c>
      <c r="AM103" s="72">
        <v>-0.31848184818481851</v>
      </c>
      <c r="AN103" s="72">
        <v>0.56174334140435844</v>
      </c>
      <c r="AO103" s="72">
        <v>-8.2170542635658927E-2</v>
      </c>
      <c r="AP103" s="24"/>
      <c r="AQ103" s="72">
        <v>4.5608108108108114E-2</v>
      </c>
      <c r="AR103" s="72">
        <v>-0.12924071082390953</v>
      </c>
      <c r="AS103" s="72">
        <v>7.0500927643784683E-2</v>
      </c>
      <c r="AT103" s="72">
        <v>-0.1109185441941074</v>
      </c>
      <c r="AU103" s="24"/>
      <c r="AV103" s="72">
        <v>-0.11111111111111116</v>
      </c>
      <c r="AW103" s="72">
        <v>6.7982456140350811E-2</v>
      </c>
      <c r="AX103" s="72">
        <v>0.39014373716632433</v>
      </c>
      <c r="AY103" s="72">
        <v>-0.30132939438700146</v>
      </c>
      <c r="AZ103" s="24"/>
      <c r="BA103" s="72">
        <v>-0.10570824524312894</v>
      </c>
      <c r="BB103" s="72">
        <v>-0.71158392434988182</v>
      </c>
      <c r="BC103" s="72">
        <v>2.0655737704918034</v>
      </c>
      <c r="BD103" s="72">
        <v>0.81550802139037426</v>
      </c>
      <c r="BE103" s="24"/>
      <c r="BF103" s="72">
        <v>-0.53460972017673047</v>
      </c>
    </row>
    <row r="104" spans="1:58" ht="13.5" customHeight="1">
      <c r="A104" s="71" t="s">
        <v>8</v>
      </c>
      <c r="B104" s="24"/>
      <c r="C104" s="73"/>
      <c r="D104" s="73"/>
      <c r="E104" s="73"/>
      <c r="F104" s="73"/>
      <c r="G104" s="24">
        <v>-0.10578618189544131</v>
      </c>
      <c r="H104" s="73">
        <v>1.5162212131041195</v>
      </c>
      <c r="I104" s="73">
        <v>-0.15177358044630018</v>
      </c>
      <c r="J104" s="73">
        <v>0.11428266145650468</v>
      </c>
      <c r="K104" s="73">
        <v>0.14048016277776454</v>
      </c>
      <c r="L104" s="24">
        <v>0.31273039606442254</v>
      </c>
      <c r="M104" s="73">
        <v>-0.41733881103601544</v>
      </c>
      <c r="N104" s="73">
        <v>0.75888731511366014</v>
      </c>
      <c r="O104" s="73">
        <v>0.27549467275494677</v>
      </c>
      <c r="P104" s="73">
        <v>-0.2812788152886555</v>
      </c>
      <c r="Q104" s="24">
        <v>-1.3574660633484115E-3</v>
      </c>
      <c r="R104" s="73">
        <v>2.2123893805309658E-2</v>
      </c>
      <c r="S104" s="73">
        <v>-0.56435643564356441</v>
      </c>
      <c r="T104" s="73">
        <v>-0.39379474940334125</v>
      </c>
      <c r="U104" s="73">
        <v>1.2861736334405238E-2</v>
      </c>
      <c r="V104" s="24">
        <v>-0.29814227458087905</v>
      </c>
      <c r="W104" s="73">
        <v>0.26623376623376616</v>
      </c>
      <c r="X104" s="73">
        <v>1.3863636363636362</v>
      </c>
      <c r="Y104" s="73">
        <v>0.48425196850393704</v>
      </c>
      <c r="Z104" s="73">
        <v>1.5714285714285716</v>
      </c>
      <c r="AA104" s="24">
        <v>0.79406068431245957</v>
      </c>
      <c r="AB104" s="73">
        <v>0.24102564102564106</v>
      </c>
      <c r="AC104" s="73">
        <v>0.46666666666666656</v>
      </c>
      <c r="AD104" s="73">
        <v>0.16180371352785139</v>
      </c>
      <c r="AE104" s="73">
        <v>-0.12345679012345678</v>
      </c>
      <c r="AF104" s="24">
        <v>0.16444764303706361</v>
      </c>
      <c r="AG104" s="73">
        <v>4.2699724517906379E-2</v>
      </c>
      <c r="AH104" s="73">
        <v>-0.14826839826839822</v>
      </c>
      <c r="AI104" s="73">
        <v>-0.20091324200913241</v>
      </c>
      <c r="AJ104" s="73">
        <v>-0.28591549295774643</v>
      </c>
      <c r="AK104" s="24">
        <v>-0.14987639060568603</v>
      </c>
      <c r="AL104" s="73">
        <v>-0.19947159841479523</v>
      </c>
      <c r="AM104" s="73">
        <v>-0.47522236340533675</v>
      </c>
      <c r="AN104" s="73">
        <v>-7.8571428571428625E-2</v>
      </c>
      <c r="AO104" s="73">
        <v>0.16765285996055224</v>
      </c>
      <c r="AP104" s="24">
        <v>-0.17993456924754636</v>
      </c>
      <c r="AQ104" s="73">
        <v>2.1452145214521545E-2</v>
      </c>
      <c r="AR104" s="73">
        <v>0.30508474576271194</v>
      </c>
      <c r="AS104" s="73">
        <v>-0.10542635658914734</v>
      </c>
      <c r="AT104" s="73">
        <v>-0.13344594594594594</v>
      </c>
      <c r="AU104" s="24">
        <v>-3.5460992907800915E-3</v>
      </c>
      <c r="AV104" s="73">
        <v>-0.26332794830371564</v>
      </c>
      <c r="AW104" s="73">
        <v>-9.6474953617810777E-2</v>
      </c>
      <c r="AX104" s="73">
        <v>0.17331022530329299</v>
      </c>
      <c r="AY104" s="73">
        <v>-7.7972709551656916E-2</v>
      </c>
      <c r="AZ104" s="24">
        <v>-6.8950177935943047E-2</v>
      </c>
      <c r="BA104" s="73">
        <v>-7.2368421052631526E-2</v>
      </c>
      <c r="BB104" s="73">
        <v>-0.74948665297741268</v>
      </c>
      <c r="BC104" s="73">
        <v>-0.44756277695716395</v>
      </c>
      <c r="BD104" s="73">
        <v>0.43551797040169138</v>
      </c>
      <c r="BE104" s="24">
        <v>-0.23650262780697562</v>
      </c>
      <c r="BF104" s="73">
        <v>-0.25295508274231682</v>
      </c>
    </row>
    <row r="105" spans="1:58" ht="13.5" customHeight="1">
      <c r="A105" s="40" t="s">
        <v>239</v>
      </c>
      <c r="B105" s="41"/>
      <c r="C105" s="49"/>
      <c r="D105" s="49"/>
      <c r="E105" s="49"/>
      <c r="F105" s="49"/>
      <c r="G105" s="41"/>
      <c r="H105" s="49"/>
      <c r="I105" s="49"/>
      <c r="J105" s="49"/>
      <c r="K105" s="49"/>
      <c r="L105" s="41"/>
      <c r="M105" s="49"/>
      <c r="N105" s="49"/>
      <c r="O105" s="49"/>
      <c r="P105" s="49"/>
      <c r="Q105" s="41"/>
      <c r="R105" s="49"/>
      <c r="S105" s="49"/>
      <c r="T105" s="49"/>
      <c r="U105" s="49"/>
      <c r="V105" s="41"/>
      <c r="W105" s="49"/>
      <c r="X105" s="49"/>
      <c r="Y105" s="49"/>
      <c r="Z105" s="49"/>
      <c r="AA105" s="41"/>
      <c r="AB105" s="49"/>
      <c r="AC105" s="49"/>
      <c r="AD105" s="49"/>
      <c r="AE105" s="49"/>
      <c r="AF105" s="41"/>
      <c r="AG105" s="49"/>
      <c r="AH105" s="49"/>
      <c r="AI105" s="49"/>
      <c r="AJ105" s="49"/>
      <c r="AK105" s="41"/>
      <c r="AL105" s="49"/>
      <c r="AM105" s="49"/>
      <c r="AN105" s="49"/>
      <c r="AO105" s="49"/>
      <c r="AP105" s="41"/>
      <c r="AQ105" s="49"/>
      <c r="AR105" s="49"/>
      <c r="AS105" s="49"/>
      <c r="AT105" s="49"/>
      <c r="AU105" s="41"/>
      <c r="AV105" s="49"/>
      <c r="AW105" s="49"/>
      <c r="AX105" s="49"/>
      <c r="AY105" s="49"/>
      <c r="AZ105" s="41"/>
      <c r="BA105" s="49"/>
      <c r="BB105" s="49"/>
      <c r="BC105" s="49"/>
      <c r="BD105" s="49"/>
      <c r="BE105" s="41"/>
      <c r="BF105" s="49"/>
    </row>
    <row r="106" spans="1:58" ht="13.5" customHeight="1">
      <c r="A106" s="69" t="s">
        <v>169</v>
      </c>
      <c r="B106" s="123" t="s">
        <v>44</v>
      </c>
      <c r="C106" s="80" t="s">
        <v>52</v>
      </c>
      <c r="D106" s="80" t="s">
        <v>52</v>
      </c>
      <c r="E106" s="80" t="s">
        <v>52</v>
      </c>
      <c r="F106" s="80" t="s">
        <v>52</v>
      </c>
      <c r="G106" s="123" t="s">
        <v>44</v>
      </c>
      <c r="H106" s="80" t="s">
        <v>52</v>
      </c>
      <c r="I106" s="80" t="s">
        <v>52</v>
      </c>
      <c r="J106" s="80" t="s">
        <v>52</v>
      </c>
      <c r="K106" s="80" t="s">
        <v>52</v>
      </c>
      <c r="L106" s="123" t="s">
        <v>44</v>
      </c>
      <c r="M106" s="80" t="s">
        <v>52</v>
      </c>
      <c r="N106" s="80" t="s">
        <v>52</v>
      </c>
      <c r="O106" s="80" t="s">
        <v>52</v>
      </c>
      <c r="P106" s="80" t="s">
        <v>52</v>
      </c>
      <c r="Q106" s="171">
        <v>-300</v>
      </c>
      <c r="R106" s="80" t="s">
        <v>52</v>
      </c>
      <c r="S106" s="80" t="s">
        <v>52</v>
      </c>
      <c r="T106" s="80" t="s">
        <v>52</v>
      </c>
      <c r="U106" s="80" t="s">
        <v>52</v>
      </c>
      <c r="V106" s="171">
        <v>-756</v>
      </c>
      <c r="W106" s="80" t="s">
        <v>52</v>
      </c>
      <c r="X106" s="80" t="s">
        <v>52</v>
      </c>
      <c r="Y106" s="80" t="s">
        <v>52</v>
      </c>
      <c r="Z106" s="80" t="s">
        <v>52</v>
      </c>
      <c r="AA106" s="171">
        <v>505</v>
      </c>
      <c r="AB106" s="80" t="s">
        <v>52</v>
      </c>
      <c r="AC106" s="80" t="s">
        <v>52</v>
      </c>
      <c r="AD106" s="80" t="s">
        <v>52</v>
      </c>
      <c r="AE106" s="80" t="s">
        <v>52</v>
      </c>
      <c r="AF106" s="171">
        <v>646</v>
      </c>
      <c r="AG106" s="80" t="s">
        <v>52</v>
      </c>
      <c r="AH106" s="80" t="s">
        <v>52</v>
      </c>
      <c r="AI106" s="80" t="s">
        <v>52</v>
      </c>
      <c r="AJ106" s="80" t="s">
        <v>52</v>
      </c>
      <c r="AK106" s="171">
        <v>549</v>
      </c>
      <c r="AL106" s="152">
        <v>84</v>
      </c>
      <c r="AM106" s="152">
        <v>61</v>
      </c>
      <c r="AN106" s="152">
        <v>51</v>
      </c>
      <c r="AO106" s="152">
        <v>126</v>
      </c>
      <c r="AP106" s="171">
        <v>322</v>
      </c>
      <c r="AQ106" s="152">
        <v>-12</v>
      </c>
      <c r="AR106" s="152">
        <v>75</v>
      </c>
      <c r="AS106" s="152">
        <v>53</v>
      </c>
      <c r="AT106" s="152">
        <v>-10</v>
      </c>
      <c r="AU106" s="171">
        <v>106</v>
      </c>
      <c r="AV106" s="152">
        <v>-7</v>
      </c>
      <c r="AW106" s="152">
        <v>23</v>
      </c>
      <c r="AX106" s="152">
        <v>105</v>
      </c>
      <c r="AY106" s="152">
        <v>72</v>
      </c>
      <c r="AZ106" s="171">
        <v>193</v>
      </c>
      <c r="BA106" s="152">
        <v>74</v>
      </c>
      <c r="BB106" s="152">
        <v>60</v>
      </c>
      <c r="BC106" s="152">
        <v>66</v>
      </c>
      <c r="BD106" s="152">
        <v>41</v>
      </c>
      <c r="BE106" s="171">
        <v>241</v>
      </c>
      <c r="BF106" s="152">
        <v>-28</v>
      </c>
    </row>
    <row r="107" spans="1:58" ht="13.5" customHeight="1">
      <c r="B107" s="65"/>
      <c r="C107" s="80"/>
      <c r="D107" s="80"/>
      <c r="E107" s="80"/>
      <c r="F107" s="80"/>
      <c r="G107" s="65"/>
      <c r="H107" s="80"/>
      <c r="I107" s="80"/>
      <c r="J107" s="80"/>
      <c r="K107" s="80"/>
      <c r="L107" s="65"/>
      <c r="M107" s="80"/>
      <c r="N107" s="80"/>
      <c r="O107" s="80"/>
      <c r="P107" s="80"/>
      <c r="Q107" s="65"/>
      <c r="R107" s="80"/>
      <c r="S107" s="80"/>
      <c r="T107" s="80"/>
      <c r="U107" s="80"/>
      <c r="V107" s="65"/>
      <c r="W107" s="80"/>
      <c r="X107" s="80"/>
      <c r="Y107" s="80"/>
      <c r="Z107" s="80"/>
      <c r="AA107" s="65"/>
      <c r="AB107" s="80"/>
      <c r="AC107" s="80"/>
      <c r="AD107" s="80"/>
      <c r="AE107" s="80"/>
      <c r="AF107" s="65"/>
      <c r="AG107" s="80"/>
      <c r="AH107" s="80"/>
      <c r="AI107" s="80"/>
      <c r="AJ107" s="80"/>
      <c r="AK107" s="65"/>
      <c r="AL107" s="70"/>
      <c r="AM107" s="70"/>
      <c r="AN107" s="70"/>
      <c r="AO107" s="70"/>
      <c r="AP107" s="65"/>
      <c r="AQ107" s="70"/>
      <c r="AR107" s="70"/>
      <c r="AS107" s="70"/>
      <c r="AT107" s="70"/>
      <c r="AU107" s="65"/>
      <c r="AV107" s="70"/>
      <c r="AW107" s="70"/>
      <c r="AX107" s="70"/>
      <c r="AY107" s="70"/>
      <c r="AZ107" s="65"/>
      <c r="BA107" s="70"/>
      <c r="BB107" s="70"/>
      <c r="BC107" s="70"/>
      <c r="BD107" s="70"/>
      <c r="BE107" s="65"/>
      <c r="BF107" s="70"/>
    </row>
    <row r="108" spans="1:58" ht="13.5" customHeight="1">
      <c r="A108" s="69" t="s">
        <v>170</v>
      </c>
      <c r="B108" s="123" t="s">
        <v>44</v>
      </c>
      <c r="C108" s="80" t="s">
        <v>52</v>
      </c>
      <c r="D108" s="80" t="s">
        <v>52</v>
      </c>
      <c r="E108" s="80" t="s">
        <v>52</v>
      </c>
      <c r="F108" s="80" t="s">
        <v>52</v>
      </c>
      <c r="G108" s="123" t="s">
        <v>44</v>
      </c>
      <c r="H108" s="80" t="s">
        <v>52</v>
      </c>
      <c r="I108" s="80" t="s">
        <v>52</v>
      </c>
      <c r="J108" s="80" t="s">
        <v>52</v>
      </c>
      <c r="K108" s="80" t="s">
        <v>52</v>
      </c>
      <c r="L108" s="123" t="s">
        <v>44</v>
      </c>
      <c r="M108" s="80" t="s">
        <v>52</v>
      </c>
      <c r="N108" s="80" t="s">
        <v>52</v>
      </c>
      <c r="O108" s="80" t="s">
        <v>52</v>
      </c>
      <c r="P108" s="80" t="s">
        <v>52</v>
      </c>
      <c r="Q108" s="171">
        <v>84</v>
      </c>
      <c r="R108" s="80" t="s">
        <v>52</v>
      </c>
      <c r="S108" s="80" t="s">
        <v>52</v>
      </c>
      <c r="T108" s="80" t="s">
        <v>52</v>
      </c>
      <c r="U108" s="80" t="s">
        <v>52</v>
      </c>
      <c r="V108" s="171">
        <v>-33</v>
      </c>
      <c r="W108" s="80" t="s">
        <v>52</v>
      </c>
      <c r="X108" s="80" t="s">
        <v>52</v>
      </c>
      <c r="Y108" s="80" t="s">
        <v>52</v>
      </c>
      <c r="Z108" s="80" t="s">
        <v>52</v>
      </c>
      <c r="AA108" s="171">
        <v>74</v>
      </c>
      <c r="AB108" s="80" t="s">
        <v>52</v>
      </c>
      <c r="AC108" s="80" t="s">
        <v>52</v>
      </c>
      <c r="AD108" s="80" t="s">
        <v>52</v>
      </c>
      <c r="AE108" s="80" t="s">
        <v>52</v>
      </c>
      <c r="AF108" s="171">
        <v>9</v>
      </c>
      <c r="AG108" s="80" t="s">
        <v>52</v>
      </c>
      <c r="AH108" s="80" t="s">
        <v>52</v>
      </c>
      <c r="AI108" s="80" t="s">
        <v>52</v>
      </c>
      <c r="AJ108" s="80" t="s">
        <v>52</v>
      </c>
      <c r="AK108" s="171">
        <v>28</v>
      </c>
      <c r="AL108" s="152">
        <v>9</v>
      </c>
      <c r="AM108" s="152">
        <v>-9</v>
      </c>
      <c r="AN108" s="152">
        <v>6</v>
      </c>
      <c r="AO108" s="152">
        <v>-26</v>
      </c>
      <c r="AP108" s="171">
        <v>-20</v>
      </c>
      <c r="AQ108" s="152">
        <v>-9</v>
      </c>
      <c r="AR108" s="152">
        <v>14</v>
      </c>
      <c r="AS108" s="152">
        <v>2</v>
      </c>
      <c r="AT108" s="152">
        <v>-27</v>
      </c>
      <c r="AU108" s="171">
        <v>-20</v>
      </c>
      <c r="AV108" s="152">
        <v>-20</v>
      </c>
      <c r="AW108" s="152">
        <v>8</v>
      </c>
      <c r="AX108" s="152">
        <v>2</v>
      </c>
      <c r="AY108" s="152">
        <v>-25</v>
      </c>
      <c r="AZ108" s="171">
        <v>-35</v>
      </c>
      <c r="BA108" s="152">
        <v>-5</v>
      </c>
      <c r="BB108" s="152">
        <v>18</v>
      </c>
      <c r="BC108" s="152">
        <v>-7</v>
      </c>
      <c r="BD108" s="152">
        <v>-11</v>
      </c>
      <c r="BE108" s="171">
        <v>-5</v>
      </c>
      <c r="BF108" s="152">
        <v>-9</v>
      </c>
    </row>
    <row r="109" spans="1:58" ht="13.5" customHeight="1">
      <c r="A109" s="71"/>
      <c r="B109" s="171"/>
      <c r="C109" s="80"/>
      <c r="D109" s="80"/>
      <c r="E109" s="80"/>
      <c r="F109" s="80"/>
      <c r="G109" s="171"/>
      <c r="H109" s="80"/>
      <c r="I109" s="80"/>
      <c r="J109" s="80"/>
      <c r="K109" s="80"/>
      <c r="L109" s="171"/>
      <c r="M109" s="80"/>
      <c r="N109" s="80"/>
      <c r="O109" s="80"/>
      <c r="P109" s="80"/>
      <c r="Q109" s="171"/>
      <c r="R109" s="80"/>
      <c r="S109" s="80"/>
      <c r="T109" s="80"/>
      <c r="U109" s="80"/>
      <c r="V109" s="171"/>
      <c r="W109" s="80"/>
      <c r="X109" s="80"/>
      <c r="Y109" s="80"/>
      <c r="Z109" s="80"/>
      <c r="AA109" s="171"/>
      <c r="AB109" s="80"/>
      <c r="AC109" s="80"/>
      <c r="AD109" s="80"/>
      <c r="AE109" s="80"/>
      <c r="AF109" s="171"/>
      <c r="AG109" s="80"/>
      <c r="AH109" s="80"/>
      <c r="AI109" s="80"/>
      <c r="AJ109" s="80"/>
      <c r="AK109" s="171"/>
      <c r="AL109" s="152"/>
      <c r="AM109" s="152"/>
      <c r="AN109" s="152"/>
      <c r="AO109" s="152"/>
      <c r="AP109" s="171"/>
      <c r="AQ109" s="152"/>
      <c r="AR109" s="152"/>
      <c r="AS109" s="152"/>
      <c r="AT109" s="152"/>
      <c r="AU109" s="171"/>
      <c r="AV109" s="152"/>
      <c r="AW109" s="152"/>
      <c r="AX109" s="152"/>
      <c r="AY109" s="152"/>
      <c r="AZ109" s="171"/>
      <c r="BA109" s="152"/>
      <c r="BB109" s="152"/>
      <c r="BC109" s="152"/>
      <c r="BD109" s="152"/>
      <c r="BE109" s="171"/>
      <c r="BF109" s="152"/>
    </row>
    <row r="110" spans="1:58" ht="13.5" customHeight="1">
      <c r="A110" s="69" t="s">
        <v>171</v>
      </c>
      <c r="B110" s="123" t="s">
        <v>44</v>
      </c>
      <c r="C110" s="80" t="s">
        <v>52</v>
      </c>
      <c r="D110" s="80" t="s">
        <v>52</v>
      </c>
      <c r="E110" s="80" t="s">
        <v>52</v>
      </c>
      <c r="F110" s="80" t="s">
        <v>52</v>
      </c>
      <c r="G110" s="123" t="s">
        <v>44</v>
      </c>
      <c r="H110" s="80" t="s">
        <v>52</v>
      </c>
      <c r="I110" s="80" t="s">
        <v>52</v>
      </c>
      <c r="J110" s="80" t="s">
        <v>52</v>
      </c>
      <c r="K110" s="80" t="s">
        <v>52</v>
      </c>
      <c r="L110" s="123" t="s">
        <v>44</v>
      </c>
      <c r="M110" s="80" t="s">
        <v>52</v>
      </c>
      <c r="N110" s="80" t="s">
        <v>52</v>
      </c>
      <c r="O110" s="80" t="s">
        <v>52</v>
      </c>
      <c r="P110" s="80" t="s">
        <v>52</v>
      </c>
      <c r="Q110" s="171">
        <v>-21</v>
      </c>
      <c r="R110" s="80" t="s">
        <v>52</v>
      </c>
      <c r="S110" s="80" t="s">
        <v>52</v>
      </c>
      <c r="T110" s="80" t="s">
        <v>52</v>
      </c>
      <c r="U110" s="80" t="s">
        <v>52</v>
      </c>
      <c r="V110" s="171">
        <v>-131</v>
      </c>
      <c r="W110" s="80" t="s">
        <v>52</v>
      </c>
      <c r="X110" s="80" t="s">
        <v>52</v>
      </c>
      <c r="Y110" s="80" t="s">
        <v>52</v>
      </c>
      <c r="Z110" s="80" t="s">
        <v>52</v>
      </c>
      <c r="AA110" s="171">
        <v>-233</v>
      </c>
      <c r="AB110" s="80" t="s">
        <v>52</v>
      </c>
      <c r="AC110" s="80" t="s">
        <v>52</v>
      </c>
      <c r="AD110" s="80" t="s">
        <v>52</v>
      </c>
      <c r="AE110" s="80" t="s">
        <v>52</v>
      </c>
      <c r="AF110" s="171">
        <v>27</v>
      </c>
      <c r="AG110" s="80" t="s">
        <v>52</v>
      </c>
      <c r="AH110" s="80" t="s">
        <v>52</v>
      </c>
      <c r="AI110" s="80" t="s">
        <v>52</v>
      </c>
      <c r="AJ110" s="80" t="s">
        <v>52</v>
      </c>
      <c r="AK110" s="171">
        <v>-39</v>
      </c>
      <c r="AL110" s="152">
        <v>-45</v>
      </c>
      <c r="AM110" s="152">
        <v>-150</v>
      </c>
      <c r="AN110" s="152">
        <v>21</v>
      </c>
      <c r="AO110" s="152">
        <v>-97</v>
      </c>
      <c r="AP110" s="171">
        <v>-271</v>
      </c>
      <c r="AQ110" s="152">
        <v>39</v>
      </c>
      <c r="AR110" s="152">
        <v>-137</v>
      </c>
      <c r="AS110" s="152">
        <v>-12</v>
      </c>
      <c r="AT110" s="152">
        <v>86</v>
      </c>
      <c r="AU110" s="171">
        <v>-24</v>
      </c>
      <c r="AV110" s="152">
        <v>-24</v>
      </c>
      <c r="AW110" s="152">
        <v>-15</v>
      </c>
      <c r="AX110" s="152">
        <v>103</v>
      </c>
      <c r="AY110" s="152">
        <v>-54</v>
      </c>
      <c r="AZ110" s="171">
        <v>10</v>
      </c>
      <c r="BA110" s="152">
        <v>42</v>
      </c>
      <c r="BB110" s="152">
        <v>-152</v>
      </c>
      <c r="BC110" s="152">
        <v>-30</v>
      </c>
      <c r="BD110" s="152">
        <v>2</v>
      </c>
      <c r="BE110" s="171">
        <v>-138</v>
      </c>
      <c r="BF110" s="152">
        <v>9</v>
      </c>
    </row>
    <row r="111" spans="1:58" ht="13.5" customHeight="1">
      <c r="A111" s="71"/>
      <c r="B111" s="171"/>
      <c r="C111" s="80"/>
      <c r="D111" s="80"/>
      <c r="E111" s="80"/>
      <c r="F111" s="80"/>
      <c r="G111" s="171"/>
      <c r="H111" s="80"/>
      <c r="I111" s="80"/>
      <c r="J111" s="80"/>
      <c r="K111" s="80"/>
      <c r="L111" s="171"/>
      <c r="M111" s="80"/>
      <c r="N111" s="80"/>
      <c r="O111" s="80"/>
      <c r="P111" s="80"/>
      <c r="Q111" s="171"/>
      <c r="R111" s="80"/>
      <c r="S111" s="80"/>
      <c r="T111" s="80"/>
      <c r="U111" s="80"/>
      <c r="V111" s="171"/>
      <c r="W111" s="80"/>
      <c r="X111" s="80"/>
      <c r="Y111" s="80"/>
      <c r="Z111" s="80"/>
      <c r="AA111" s="171"/>
      <c r="AB111" s="80"/>
      <c r="AC111" s="80"/>
      <c r="AD111" s="80"/>
      <c r="AE111" s="80"/>
      <c r="AF111" s="171"/>
      <c r="AG111" s="80"/>
      <c r="AH111" s="80"/>
      <c r="AI111" s="80"/>
      <c r="AJ111" s="80"/>
      <c r="AK111" s="171"/>
      <c r="AL111" s="152"/>
      <c r="AM111" s="152"/>
      <c r="AN111" s="152"/>
      <c r="AO111" s="152"/>
      <c r="AP111" s="171"/>
      <c r="AQ111" s="152"/>
      <c r="AR111" s="152"/>
      <c r="AS111" s="152"/>
      <c r="AT111" s="152"/>
      <c r="AU111" s="171"/>
      <c r="AV111" s="152"/>
      <c r="AW111" s="152"/>
      <c r="AX111" s="152"/>
      <c r="AY111" s="152"/>
      <c r="AZ111" s="171"/>
      <c r="BA111" s="152"/>
      <c r="BB111" s="152"/>
      <c r="BC111" s="152"/>
      <c r="BD111" s="152"/>
      <c r="BE111" s="171"/>
      <c r="BF111" s="152"/>
    </row>
    <row r="112" spans="1:58" ht="15" customHeight="1">
      <c r="A112" s="69" t="s">
        <v>172</v>
      </c>
      <c r="B112" s="123" t="s">
        <v>44</v>
      </c>
      <c r="C112" s="80" t="s">
        <v>52</v>
      </c>
      <c r="D112" s="80" t="s">
        <v>52</v>
      </c>
      <c r="E112" s="80" t="s">
        <v>52</v>
      </c>
      <c r="F112" s="80" t="s">
        <v>52</v>
      </c>
      <c r="G112" s="123" t="s">
        <v>44</v>
      </c>
      <c r="H112" s="80" t="s">
        <v>52</v>
      </c>
      <c r="I112" s="80" t="s">
        <v>52</v>
      </c>
      <c r="J112" s="80" t="s">
        <v>52</v>
      </c>
      <c r="K112" s="80" t="s">
        <v>52</v>
      </c>
      <c r="L112" s="123" t="s">
        <v>44</v>
      </c>
      <c r="M112" s="80" t="s">
        <v>52</v>
      </c>
      <c r="N112" s="80" t="s">
        <v>52</v>
      </c>
      <c r="O112" s="80" t="s">
        <v>52</v>
      </c>
      <c r="P112" s="80" t="s">
        <v>52</v>
      </c>
      <c r="Q112" s="153">
        <v>-136</v>
      </c>
      <c r="R112" s="80" t="s">
        <v>52</v>
      </c>
      <c r="S112" s="80" t="s">
        <v>52</v>
      </c>
      <c r="T112" s="80" t="s">
        <v>52</v>
      </c>
      <c r="U112" s="80" t="s">
        <v>52</v>
      </c>
      <c r="V112" s="153">
        <v>-64</v>
      </c>
      <c r="W112" s="80" t="s">
        <v>52</v>
      </c>
      <c r="X112" s="80" t="s">
        <v>52</v>
      </c>
      <c r="Y112" s="80" t="s">
        <v>52</v>
      </c>
      <c r="Z112" s="80" t="s">
        <v>52</v>
      </c>
      <c r="AA112" s="153">
        <v>-34</v>
      </c>
      <c r="AB112" s="80" t="s">
        <v>52</v>
      </c>
      <c r="AC112" s="80" t="s">
        <v>52</v>
      </c>
      <c r="AD112" s="80" t="s">
        <v>52</v>
      </c>
      <c r="AE112" s="80" t="s">
        <v>52</v>
      </c>
      <c r="AF112" s="153">
        <v>-29</v>
      </c>
      <c r="AG112" s="80" t="s">
        <v>52</v>
      </c>
      <c r="AH112" s="80" t="s">
        <v>52</v>
      </c>
      <c r="AI112" s="80" t="s">
        <v>52</v>
      </c>
      <c r="AJ112" s="80" t="s">
        <v>52</v>
      </c>
      <c r="AK112" s="153">
        <v>-63</v>
      </c>
      <c r="AL112" s="152">
        <v>3</v>
      </c>
      <c r="AM112" s="152">
        <v>6</v>
      </c>
      <c r="AN112" s="152">
        <v>-3</v>
      </c>
      <c r="AO112" s="152">
        <v>12</v>
      </c>
      <c r="AP112" s="171">
        <v>18</v>
      </c>
      <c r="AQ112" s="151">
        <v>-12</v>
      </c>
      <c r="AR112" s="152">
        <v>3</v>
      </c>
      <c r="AS112" s="152">
        <v>-3</v>
      </c>
      <c r="AT112" s="152">
        <v>-7</v>
      </c>
      <c r="AU112" s="171">
        <v>-19</v>
      </c>
      <c r="AV112" s="151">
        <v>1</v>
      </c>
      <c r="AW112" s="151">
        <v>-2</v>
      </c>
      <c r="AX112" s="151">
        <v>16</v>
      </c>
      <c r="AY112" s="152">
        <v>0</v>
      </c>
      <c r="AZ112" s="171">
        <v>15</v>
      </c>
      <c r="BA112" s="151">
        <v>8</v>
      </c>
      <c r="BB112" s="151">
        <v>7</v>
      </c>
      <c r="BC112" s="151">
        <v>-3</v>
      </c>
      <c r="BD112" s="152">
        <v>69</v>
      </c>
      <c r="BE112" s="171">
        <v>81</v>
      </c>
      <c r="BF112" s="151">
        <v>-30</v>
      </c>
    </row>
    <row r="113" spans="1:16384" ht="13.5" customHeight="1">
      <c r="A113" s="69"/>
      <c r="B113" s="171"/>
      <c r="C113" s="80"/>
      <c r="D113" s="80"/>
      <c r="E113" s="80"/>
      <c r="F113" s="80"/>
      <c r="G113" s="171"/>
      <c r="H113" s="80"/>
      <c r="I113" s="80"/>
      <c r="J113" s="80"/>
      <c r="K113" s="80"/>
      <c r="L113" s="171"/>
      <c r="M113" s="80"/>
      <c r="N113" s="80"/>
      <c r="O113" s="80"/>
      <c r="P113" s="80"/>
      <c r="Q113" s="171"/>
      <c r="R113" s="80"/>
      <c r="S113" s="80"/>
      <c r="T113" s="80"/>
      <c r="U113" s="80"/>
      <c r="V113" s="171"/>
      <c r="W113" s="80"/>
      <c r="X113" s="80"/>
      <c r="Y113" s="80"/>
      <c r="Z113" s="80"/>
      <c r="AA113" s="171"/>
      <c r="AB113" s="80"/>
      <c r="AC113" s="80"/>
      <c r="AD113" s="80"/>
      <c r="AE113" s="80"/>
      <c r="AF113" s="171"/>
      <c r="AG113" s="80"/>
      <c r="AH113" s="80"/>
      <c r="AI113" s="80"/>
      <c r="AJ113" s="80"/>
      <c r="AK113" s="171"/>
      <c r="AL113" s="152"/>
      <c r="AM113" s="152"/>
      <c r="AN113" s="152"/>
      <c r="AO113" s="152"/>
      <c r="AP113" s="171"/>
      <c r="AQ113" s="152"/>
      <c r="AR113" s="152"/>
      <c r="AS113" s="152"/>
      <c r="AT113" s="152"/>
      <c r="AU113" s="171"/>
      <c r="AV113" s="152"/>
      <c r="AW113" s="152"/>
      <c r="AX113" s="152"/>
      <c r="AY113" s="152"/>
      <c r="AZ113" s="171"/>
      <c r="BA113" s="152"/>
      <c r="BB113" s="152"/>
      <c r="BC113" s="152"/>
      <c r="BD113" s="152"/>
      <c r="BE113" s="171"/>
      <c r="BF113" s="152"/>
    </row>
    <row r="114" spans="1:16384" ht="13.5" customHeight="1">
      <c r="A114" s="69" t="s">
        <v>173</v>
      </c>
      <c r="B114" s="123" t="s">
        <v>44</v>
      </c>
      <c r="C114" s="80" t="s">
        <v>52</v>
      </c>
      <c r="D114" s="80" t="s">
        <v>52</v>
      </c>
      <c r="E114" s="80" t="s">
        <v>52</v>
      </c>
      <c r="F114" s="80" t="s">
        <v>52</v>
      </c>
      <c r="G114" s="123" t="s">
        <v>44</v>
      </c>
      <c r="H114" s="80" t="s">
        <v>52</v>
      </c>
      <c r="I114" s="80" t="s">
        <v>52</v>
      </c>
      <c r="J114" s="80" t="s">
        <v>52</v>
      </c>
      <c r="K114" s="80" t="s">
        <v>52</v>
      </c>
      <c r="L114" s="123" t="s">
        <v>44</v>
      </c>
      <c r="M114" s="80" t="s">
        <v>52</v>
      </c>
      <c r="N114" s="80" t="s">
        <v>52</v>
      </c>
      <c r="O114" s="80" t="s">
        <v>52</v>
      </c>
      <c r="P114" s="80" t="s">
        <v>52</v>
      </c>
      <c r="Q114" s="153">
        <v>-215</v>
      </c>
      <c r="R114" s="80" t="s">
        <v>52</v>
      </c>
      <c r="S114" s="80" t="s">
        <v>52</v>
      </c>
      <c r="T114" s="80" t="s">
        <v>52</v>
      </c>
      <c r="U114" s="80" t="s">
        <v>52</v>
      </c>
      <c r="V114" s="153">
        <v>82</v>
      </c>
      <c r="W114" s="80" t="s">
        <v>52</v>
      </c>
      <c r="X114" s="80" t="s">
        <v>52</v>
      </c>
      <c r="Y114" s="80" t="s">
        <v>52</v>
      </c>
      <c r="Z114" s="80" t="s">
        <v>52</v>
      </c>
      <c r="AA114" s="171">
        <v>-140</v>
      </c>
      <c r="AB114" s="80" t="s">
        <v>52</v>
      </c>
      <c r="AC114" s="80" t="s">
        <v>52</v>
      </c>
      <c r="AD114" s="80" t="s">
        <v>52</v>
      </c>
      <c r="AE114" s="80" t="s">
        <v>52</v>
      </c>
      <c r="AF114" s="153">
        <v>2</v>
      </c>
      <c r="AG114" s="80" t="s">
        <v>52</v>
      </c>
      <c r="AH114" s="80" t="s">
        <v>52</v>
      </c>
      <c r="AI114" s="80" t="s">
        <v>52</v>
      </c>
      <c r="AJ114" s="80" t="s">
        <v>52</v>
      </c>
      <c r="AK114" s="171">
        <v>3</v>
      </c>
      <c r="AL114" s="152">
        <v>4</v>
      </c>
      <c r="AM114" s="152">
        <v>-3</v>
      </c>
      <c r="AN114" s="152">
        <v>-1</v>
      </c>
      <c r="AO114" s="152">
        <v>110</v>
      </c>
      <c r="AP114" s="171">
        <v>110</v>
      </c>
      <c r="AQ114" s="36">
        <v>1</v>
      </c>
      <c r="AR114" s="152">
        <v>-9</v>
      </c>
      <c r="AS114" s="152">
        <v>-92</v>
      </c>
      <c r="AT114" s="152">
        <v>35</v>
      </c>
      <c r="AU114" s="171">
        <v>-65</v>
      </c>
      <c r="AV114" s="152">
        <v>-6</v>
      </c>
      <c r="AW114" s="152">
        <v>9</v>
      </c>
      <c r="AX114" s="152">
        <v>-65</v>
      </c>
      <c r="AY114" s="152">
        <v>29</v>
      </c>
      <c r="AZ114" s="171">
        <v>-33</v>
      </c>
      <c r="BA114" s="152">
        <v>7</v>
      </c>
      <c r="BB114" s="152">
        <v>77</v>
      </c>
      <c r="BC114" s="152">
        <v>-40</v>
      </c>
      <c r="BD114" s="152">
        <v>445</v>
      </c>
      <c r="BE114" s="171">
        <v>489</v>
      </c>
      <c r="BF114" s="152">
        <v>-46</v>
      </c>
    </row>
    <row r="115" spans="1:16384" ht="13.5" customHeight="1">
      <c r="A115" s="69"/>
      <c r="B115" s="171"/>
      <c r="C115" s="80"/>
      <c r="D115" s="80"/>
      <c r="E115" s="80"/>
      <c r="F115" s="80"/>
      <c r="G115" s="171"/>
      <c r="H115" s="80"/>
      <c r="I115" s="80"/>
      <c r="J115" s="80"/>
      <c r="K115" s="80"/>
      <c r="L115" s="171"/>
      <c r="M115" s="80"/>
      <c r="N115" s="80"/>
      <c r="O115" s="80"/>
      <c r="P115" s="80"/>
      <c r="Q115" s="171"/>
      <c r="R115" s="80"/>
      <c r="S115" s="80"/>
      <c r="T115" s="80"/>
      <c r="U115" s="80"/>
      <c r="V115" s="171"/>
      <c r="W115" s="80"/>
      <c r="X115" s="80"/>
      <c r="Y115" s="80"/>
      <c r="Z115" s="80"/>
      <c r="AA115" s="171"/>
      <c r="AB115" s="80"/>
      <c r="AC115" s="80"/>
      <c r="AD115" s="80"/>
      <c r="AE115" s="80"/>
      <c r="AF115" s="171"/>
      <c r="AG115" s="80"/>
      <c r="AH115" s="80"/>
      <c r="AI115" s="80"/>
      <c r="AJ115" s="80"/>
      <c r="AK115" s="171"/>
      <c r="AL115" s="152"/>
      <c r="AM115" s="152"/>
      <c r="AN115" s="152"/>
      <c r="AO115" s="152"/>
      <c r="AP115" s="171"/>
      <c r="AQ115" s="152"/>
      <c r="AR115" s="152"/>
      <c r="AS115" s="152"/>
      <c r="AT115" s="152"/>
      <c r="AU115" s="171"/>
      <c r="AV115" s="152"/>
      <c r="AW115" s="152"/>
      <c r="AX115" s="152"/>
      <c r="AY115" s="152"/>
      <c r="AZ115" s="171"/>
      <c r="BA115" s="152"/>
      <c r="BB115" s="152"/>
      <c r="BC115" s="152"/>
      <c r="BD115" s="152"/>
      <c r="BE115" s="171"/>
      <c r="BF115" s="152"/>
    </row>
    <row r="116" spans="1:16384" ht="24.75" customHeight="1">
      <c r="A116" s="89" t="s">
        <v>200</v>
      </c>
      <c r="B116" s="123" t="s">
        <v>44</v>
      </c>
      <c r="C116" s="80" t="s">
        <v>52</v>
      </c>
      <c r="D116" s="80" t="s">
        <v>52</v>
      </c>
      <c r="E116" s="80" t="s">
        <v>52</v>
      </c>
      <c r="F116" s="80" t="s">
        <v>52</v>
      </c>
      <c r="G116" s="123" t="s">
        <v>44</v>
      </c>
      <c r="H116" s="80" t="s">
        <v>52</v>
      </c>
      <c r="I116" s="80" t="s">
        <v>52</v>
      </c>
      <c r="J116" s="80" t="s">
        <v>52</v>
      </c>
      <c r="K116" s="80" t="s">
        <v>52</v>
      </c>
      <c r="L116" s="123" t="s">
        <v>44</v>
      </c>
      <c r="M116" s="80" t="s">
        <v>52</v>
      </c>
      <c r="N116" s="80" t="s">
        <v>52</v>
      </c>
      <c r="O116" s="80" t="s">
        <v>52</v>
      </c>
      <c r="P116" s="80" t="s">
        <v>52</v>
      </c>
      <c r="Q116" s="123" t="s">
        <v>44</v>
      </c>
      <c r="R116" s="80" t="s">
        <v>52</v>
      </c>
      <c r="S116" s="80" t="s">
        <v>52</v>
      </c>
      <c r="T116" s="80" t="s">
        <v>52</v>
      </c>
      <c r="U116" s="80" t="s">
        <v>52</v>
      </c>
      <c r="V116" s="171">
        <v>50</v>
      </c>
      <c r="W116" s="80" t="s">
        <v>52</v>
      </c>
      <c r="X116" s="80" t="s">
        <v>52</v>
      </c>
      <c r="Y116" s="80" t="s">
        <v>52</v>
      </c>
      <c r="Z116" s="80" t="s">
        <v>52</v>
      </c>
      <c r="AA116" s="171">
        <v>-31</v>
      </c>
      <c r="AB116" s="80" t="s">
        <v>52</v>
      </c>
      <c r="AC116" s="80" t="s">
        <v>52</v>
      </c>
      <c r="AD116" s="80" t="s">
        <v>52</v>
      </c>
      <c r="AE116" s="80" t="s">
        <v>52</v>
      </c>
      <c r="AF116" s="171">
        <v>11</v>
      </c>
      <c r="AG116" s="80" t="s">
        <v>52</v>
      </c>
      <c r="AH116" s="80" t="s">
        <v>52</v>
      </c>
      <c r="AI116" s="80" t="s">
        <v>52</v>
      </c>
      <c r="AJ116" s="80" t="s">
        <v>52</v>
      </c>
      <c r="AK116" s="171">
        <v>4</v>
      </c>
      <c r="AL116" s="152">
        <v>-1</v>
      </c>
      <c r="AM116" s="152">
        <v>-15</v>
      </c>
      <c r="AN116" s="152">
        <v>8</v>
      </c>
      <c r="AO116" s="152">
        <v>-1</v>
      </c>
      <c r="AP116" s="171">
        <v>-9</v>
      </c>
      <c r="AQ116" s="152">
        <v>-3</v>
      </c>
      <c r="AR116" s="152">
        <v>-5</v>
      </c>
      <c r="AS116" s="152">
        <v>16</v>
      </c>
      <c r="AT116" s="152">
        <v>15</v>
      </c>
      <c r="AU116" s="171">
        <v>23</v>
      </c>
      <c r="AV116" s="152">
        <v>-9</v>
      </c>
      <c r="AW116" s="152">
        <v>-25</v>
      </c>
      <c r="AX116" s="152">
        <v>4</v>
      </c>
      <c r="AY116" s="152">
        <v>-4</v>
      </c>
      <c r="AZ116" s="171">
        <v>-34</v>
      </c>
      <c r="BA116" s="152">
        <v>1</v>
      </c>
      <c r="BB116" s="152">
        <v>-17</v>
      </c>
      <c r="BC116" s="152">
        <v>-2</v>
      </c>
      <c r="BD116" s="152">
        <v>18</v>
      </c>
      <c r="BE116" s="63">
        <v>0</v>
      </c>
      <c r="BF116" s="152">
        <v>-12</v>
      </c>
    </row>
    <row r="117" spans="1:16384" ht="13.5" customHeight="1">
      <c r="A117" s="172" t="s">
        <v>168</v>
      </c>
      <c r="B117" s="173"/>
      <c r="C117" s="174"/>
      <c r="D117" s="174"/>
      <c r="E117" s="174"/>
      <c r="F117" s="174"/>
      <c r="G117" s="173"/>
      <c r="H117" s="174"/>
      <c r="I117" s="174"/>
      <c r="J117" s="174"/>
      <c r="K117" s="174"/>
      <c r="L117" s="173"/>
      <c r="M117" s="174"/>
      <c r="N117" s="174"/>
      <c r="O117" s="174"/>
      <c r="P117" s="174"/>
      <c r="Q117" s="173">
        <v>-588</v>
      </c>
      <c r="R117" s="174"/>
      <c r="S117" s="174"/>
      <c r="T117" s="174"/>
      <c r="U117" s="174"/>
      <c r="V117" s="173">
        <v>-852</v>
      </c>
      <c r="W117" s="175"/>
      <c r="X117" s="175"/>
      <c r="Y117" s="175"/>
      <c r="Z117" s="175"/>
      <c r="AA117" s="173">
        <v>141</v>
      </c>
      <c r="AB117" s="176"/>
      <c r="AC117" s="176"/>
      <c r="AD117" s="176"/>
      <c r="AE117" s="176"/>
      <c r="AF117" s="173">
        <v>666</v>
      </c>
      <c r="AG117" s="173"/>
      <c r="AH117" s="173"/>
      <c r="AI117" s="173"/>
      <c r="AJ117" s="173"/>
      <c r="AK117" s="173">
        <v>482</v>
      </c>
      <c r="AL117" s="173">
        <v>54</v>
      </c>
      <c r="AM117" s="173">
        <v>-110</v>
      </c>
      <c r="AN117" s="173">
        <v>82</v>
      </c>
      <c r="AO117" s="173">
        <v>124</v>
      </c>
      <c r="AP117" s="173">
        <v>150</v>
      </c>
      <c r="AQ117" s="173">
        <v>4</v>
      </c>
      <c r="AR117" s="173">
        <v>-59</v>
      </c>
      <c r="AS117" s="173">
        <v>-36</v>
      </c>
      <c r="AT117" s="173">
        <v>92</v>
      </c>
      <c r="AU117" s="173">
        <v>1</v>
      </c>
      <c r="AV117" s="173">
        <v>-65</v>
      </c>
      <c r="AW117" s="173">
        <v>-2</v>
      </c>
      <c r="AX117" s="173">
        <v>165</v>
      </c>
      <c r="AY117" s="173">
        <v>18</v>
      </c>
      <c r="AZ117" s="173">
        <v>116</v>
      </c>
      <c r="BA117" s="173">
        <v>127</v>
      </c>
      <c r="BB117" s="173">
        <v>-7</v>
      </c>
      <c r="BC117" s="173">
        <v>-16</v>
      </c>
      <c r="BD117" s="173">
        <v>564</v>
      </c>
      <c r="BE117" s="173">
        <v>668</v>
      </c>
      <c r="BF117" s="173">
        <v>-116</v>
      </c>
    </row>
    <row r="118" spans="1:16384" ht="6.6" customHeight="1">
      <c r="A118" s="69"/>
      <c r="B118" s="171"/>
      <c r="C118" s="80"/>
      <c r="D118" s="80"/>
      <c r="E118" s="80"/>
      <c r="F118" s="80"/>
      <c r="G118" s="171"/>
      <c r="H118" s="80"/>
      <c r="I118" s="80"/>
      <c r="J118" s="80"/>
      <c r="K118" s="80"/>
      <c r="L118" s="171"/>
      <c r="M118" s="80"/>
      <c r="N118" s="80"/>
      <c r="O118" s="80"/>
      <c r="P118" s="80"/>
      <c r="Q118" s="171"/>
      <c r="R118" s="80"/>
      <c r="S118" s="80"/>
      <c r="T118" s="80"/>
      <c r="U118" s="80"/>
      <c r="V118" s="171"/>
      <c r="W118" s="70"/>
      <c r="X118" s="70"/>
      <c r="Y118" s="70"/>
      <c r="Z118" s="70"/>
      <c r="AA118" s="171"/>
      <c r="AB118" s="70"/>
      <c r="AC118" s="70"/>
      <c r="AD118" s="70"/>
      <c r="AE118" s="70"/>
      <c r="AF118" s="171"/>
      <c r="AG118" s="152"/>
      <c r="AH118" s="152"/>
      <c r="AI118" s="152"/>
      <c r="AJ118" s="152"/>
      <c r="AK118" s="171"/>
      <c r="AL118" s="152"/>
      <c r="AM118" s="152"/>
      <c r="AN118" s="152"/>
      <c r="AO118" s="152"/>
      <c r="AP118" s="171"/>
      <c r="AQ118" s="152"/>
      <c r="AR118" s="152"/>
      <c r="AS118" s="152"/>
      <c r="AT118" s="152"/>
      <c r="AU118" s="171"/>
      <c r="AV118" s="152"/>
      <c r="AW118" s="152"/>
      <c r="AX118" s="152"/>
      <c r="AY118" s="152"/>
      <c r="AZ118" s="171"/>
      <c r="BA118" s="152"/>
      <c r="BB118" s="152"/>
      <c r="BC118" s="152"/>
      <c r="BD118" s="152"/>
      <c r="BE118" s="171"/>
      <c r="BF118" s="152"/>
    </row>
    <row r="119" spans="1:16384" ht="13.5" customHeight="1">
      <c r="A119" s="69" t="s">
        <v>174</v>
      </c>
      <c r="B119" s="123" t="s">
        <v>44</v>
      </c>
      <c r="C119" s="80" t="s">
        <v>52</v>
      </c>
      <c r="D119" s="80" t="s">
        <v>52</v>
      </c>
      <c r="E119" s="80" t="s">
        <v>52</v>
      </c>
      <c r="F119" s="80" t="s">
        <v>52</v>
      </c>
      <c r="G119" s="123" t="s">
        <v>44</v>
      </c>
      <c r="H119" s="80" t="s">
        <v>52</v>
      </c>
      <c r="I119" s="80" t="s">
        <v>52</v>
      </c>
      <c r="J119" s="80" t="s">
        <v>52</v>
      </c>
      <c r="K119" s="80" t="s">
        <v>52</v>
      </c>
      <c r="L119" s="123" t="s">
        <v>44</v>
      </c>
      <c r="M119" s="80" t="s">
        <v>52</v>
      </c>
      <c r="N119" s="80" t="s">
        <v>52</v>
      </c>
      <c r="O119" s="80" t="s">
        <v>52</v>
      </c>
      <c r="P119" s="80" t="s">
        <v>52</v>
      </c>
      <c r="Q119" s="171">
        <v>690</v>
      </c>
      <c r="R119" s="80" t="s">
        <v>52</v>
      </c>
      <c r="S119" s="80" t="s">
        <v>52</v>
      </c>
      <c r="T119" s="80" t="s">
        <v>52</v>
      </c>
      <c r="U119" s="80" t="s">
        <v>52</v>
      </c>
      <c r="V119" s="171">
        <v>649</v>
      </c>
      <c r="W119" s="80" t="s">
        <v>52</v>
      </c>
      <c r="X119" s="80" t="s">
        <v>52</v>
      </c>
      <c r="Y119" s="80" t="s">
        <v>52</v>
      </c>
      <c r="Z119" s="80" t="s">
        <v>52</v>
      </c>
      <c r="AA119" s="171">
        <v>662</v>
      </c>
      <c r="AB119" s="80" t="s">
        <v>52</v>
      </c>
      <c r="AC119" s="80" t="s">
        <v>52</v>
      </c>
      <c r="AD119" s="80" t="s">
        <v>52</v>
      </c>
      <c r="AE119" s="80" t="s">
        <v>52</v>
      </c>
      <c r="AF119" s="171">
        <v>625</v>
      </c>
      <c r="AG119" s="80" t="s">
        <v>52</v>
      </c>
      <c r="AH119" s="80" t="s">
        <v>52</v>
      </c>
      <c r="AI119" s="80" t="s">
        <v>52</v>
      </c>
      <c r="AJ119" s="80" t="s">
        <v>52</v>
      </c>
      <c r="AK119" s="171">
        <v>527</v>
      </c>
      <c r="AL119" s="152">
        <v>53</v>
      </c>
      <c r="AM119" s="152">
        <v>154</v>
      </c>
      <c r="AN119" s="152">
        <v>130</v>
      </c>
      <c r="AO119" s="152">
        <v>125</v>
      </c>
      <c r="AP119" s="171">
        <v>462</v>
      </c>
      <c r="AQ119" s="152">
        <v>105</v>
      </c>
      <c r="AR119" s="152">
        <v>100</v>
      </c>
      <c r="AS119" s="152">
        <v>92</v>
      </c>
      <c r="AT119" s="152">
        <v>158</v>
      </c>
      <c r="AU119" s="171">
        <v>455</v>
      </c>
      <c r="AV119" s="152">
        <v>106</v>
      </c>
      <c r="AW119" s="152">
        <v>122</v>
      </c>
      <c r="AX119" s="152">
        <v>118</v>
      </c>
      <c r="AY119" s="152">
        <v>100</v>
      </c>
      <c r="AZ119" s="171">
        <v>446</v>
      </c>
      <c r="BA119" s="152">
        <v>207</v>
      </c>
      <c r="BB119" s="152">
        <v>93</v>
      </c>
      <c r="BC119" s="152">
        <v>82</v>
      </c>
      <c r="BD119" s="152">
        <v>85</v>
      </c>
      <c r="BE119" s="171">
        <v>467</v>
      </c>
      <c r="BF119" s="152">
        <v>49</v>
      </c>
    </row>
    <row r="120" spans="1:16384" ht="4.2" customHeight="1">
      <c r="A120" s="69"/>
      <c r="B120" s="171"/>
      <c r="C120" s="80"/>
      <c r="D120" s="80"/>
      <c r="E120" s="80"/>
      <c r="F120" s="80"/>
      <c r="G120" s="171"/>
      <c r="H120" s="80"/>
      <c r="I120" s="80"/>
      <c r="J120" s="80"/>
      <c r="K120" s="80"/>
      <c r="L120" s="171"/>
      <c r="M120" s="80"/>
      <c r="N120" s="80"/>
      <c r="O120" s="80"/>
      <c r="P120" s="80"/>
      <c r="Q120" s="171"/>
      <c r="R120" s="80"/>
      <c r="S120" s="80"/>
      <c r="T120" s="80"/>
      <c r="U120" s="80"/>
      <c r="V120" s="171"/>
      <c r="W120" s="80"/>
      <c r="X120" s="80"/>
      <c r="Y120" s="80"/>
      <c r="Z120" s="80"/>
      <c r="AA120" s="171"/>
      <c r="AB120" s="80"/>
      <c r="AC120" s="80"/>
      <c r="AD120" s="80"/>
      <c r="AE120" s="80"/>
      <c r="AF120" s="171"/>
      <c r="AG120" s="152"/>
      <c r="AH120" s="152"/>
      <c r="AI120" s="152"/>
      <c r="AJ120" s="152"/>
      <c r="AK120" s="171"/>
      <c r="AL120" s="152"/>
      <c r="AM120" s="152"/>
      <c r="AN120" s="152"/>
      <c r="AO120" s="152"/>
      <c r="AP120" s="171"/>
      <c r="AQ120" s="152"/>
      <c r="AR120" s="152"/>
      <c r="AS120" s="152"/>
      <c r="AT120" s="152"/>
      <c r="AU120" s="171"/>
      <c r="AV120" s="152"/>
      <c r="AW120" s="152"/>
      <c r="AX120" s="152"/>
      <c r="AY120" s="152"/>
      <c r="AZ120" s="171"/>
      <c r="BA120" s="152"/>
      <c r="BB120" s="152"/>
      <c r="BC120" s="152"/>
      <c r="BD120" s="152"/>
      <c r="BE120" s="171"/>
      <c r="BF120" s="152"/>
    </row>
    <row r="121" spans="1:16384" ht="11.4" customHeight="1">
      <c r="A121" s="69" t="s">
        <v>175</v>
      </c>
      <c r="B121" s="123" t="s">
        <v>44</v>
      </c>
      <c r="C121" s="80" t="s">
        <v>52</v>
      </c>
      <c r="D121" s="80" t="s">
        <v>52</v>
      </c>
      <c r="E121" s="80" t="s">
        <v>52</v>
      </c>
      <c r="F121" s="80" t="s">
        <v>52</v>
      </c>
      <c r="G121" s="123" t="s">
        <v>44</v>
      </c>
      <c r="H121" s="80" t="s">
        <v>52</v>
      </c>
      <c r="I121" s="80" t="s">
        <v>52</v>
      </c>
      <c r="J121" s="80" t="s">
        <v>52</v>
      </c>
      <c r="K121" s="80" t="s">
        <v>52</v>
      </c>
      <c r="L121" s="123" t="s">
        <v>44</v>
      </c>
      <c r="M121" s="80" t="s">
        <v>52</v>
      </c>
      <c r="N121" s="80" t="s">
        <v>52</v>
      </c>
      <c r="O121" s="80" t="s">
        <v>52</v>
      </c>
      <c r="P121" s="80" t="s">
        <v>52</v>
      </c>
      <c r="Q121" s="171">
        <v>237</v>
      </c>
      <c r="R121" s="80" t="s">
        <v>52</v>
      </c>
      <c r="S121" s="80" t="s">
        <v>52</v>
      </c>
      <c r="T121" s="80" t="s">
        <v>52</v>
      </c>
      <c r="U121" s="80" t="s">
        <v>52</v>
      </c>
      <c r="V121" s="171">
        <v>377</v>
      </c>
      <c r="W121" s="80" t="s">
        <v>52</v>
      </c>
      <c r="X121" s="80" t="s">
        <v>52</v>
      </c>
      <c r="Y121" s="80" t="s">
        <v>52</v>
      </c>
      <c r="Z121" s="80" t="s">
        <v>52</v>
      </c>
      <c r="AA121" s="171">
        <v>464</v>
      </c>
      <c r="AB121" s="80" t="s">
        <v>52</v>
      </c>
      <c r="AC121" s="80" t="s">
        <v>52</v>
      </c>
      <c r="AD121" s="80" t="s">
        <v>52</v>
      </c>
      <c r="AE121" s="80" t="s">
        <v>52</v>
      </c>
      <c r="AF121" s="171">
        <v>453</v>
      </c>
      <c r="AG121" s="80" t="s">
        <v>52</v>
      </c>
      <c r="AH121" s="80" t="s">
        <v>52</v>
      </c>
      <c r="AI121" s="80" t="s">
        <v>52</v>
      </c>
      <c r="AJ121" s="80" t="s">
        <v>52</v>
      </c>
      <c r="AK121" s="171">
        <v>431</v>
      </c>
      <c r="AL121" s="152">
        <v>20</v>
      </c>
      <c r="AM121" s="152">
        <v>223</v>
      </c>
      <c r="AN121" s="152">
        <v>41</v>
      </c>
      <c r="AO121" s="152">
        <v>210</v>
      </c>
      <c r="AP121" s="171">
        <v>494</v>
      </c>
      <c r="AQ121" s="152">
        <v>32</v>
      </c>
      <c r="AR121" s="152">
        <v>192</v>
      </c>
      <c r="AS121" s="152">
        <v>32</v>
      </c>
      <c r="AT121" s="152">
        <v>202</v>
      </c>
      <c r="AU121" s="171">
        <v>458</v>
      </c>
      <c r="AV121" s="152">
        <v>22</v>
      </c>
      <c r="AW121" s="152">
        <v>177</v>
      </c>
      <c r="AX121" s="152">
        <v>18</v>
      </c>
      <c r="AY121" s="152">
        <v>198</v>
      </c>
      <c r="AZ121" s="171">
        <v>415</v>
      </c>
      <c r="BA121" s="152">
        <v>5</v>
      </c>
      <c r="BB121" s="152">
        <v>199</v>
      </c>
      <c r="BC121" s="152">
        <v>5</v>
      </c>
      <c r="BD121" s="152">
        <v>212</v>
      </c>
      <c r="BE121" s="171">
        <v>421</v>
      </c>
      <c r="BF121" s="152">
        <v>5</v>
      </c>
    </row>
    <row r="122" spans="1:16384" ht="14.4" customHeight="1">
      <c r="A122" s="79" t="s">
        <v>249</v>
      </c>
      <c r="B122" s="216"/>
      <c r="C122" s="217"/>
      <c r="D122" s="217"/>
      <c r="E122" s="217"/>
      <c r="F122" s="218"/>
      <c r="G122" s="216"/>
      <c r="H122" s="217"/>
      <c r="I122" s="217"/>
      <c r="J122" s="217"/>
      <c r="K122" s="218"/>
      <c r="L122" s="216"/>
      <c r="M122" s="217"/>
      <c r="N122" s="217"/>
      <c r="O122" s="217"/>
      <c r="P122" s="218"/>
      <c r="Q122" s="216"/>
      <c r="R122" s="217"/>
      <c r="S122" s="217"/>
      <c r="T122" s="217"/>
      <c r="U122" s="218"/>
      <c r="V122" s="216"/>
      <c r="W122" s="217"/>
      <c r="X122" s="217"/>
      <c r="Y122" s="217"/>
      <c r="Z122" s="218"/>
      <c r="AA122" s="216"/>
      <c r="AB122" s="217"/>
      <c r="AC122" s="217"/>
      <c r="AD122" s="217"/>
      <c r="AE122" s="218"/>
      <c r="AF122" s="216"/>
      <c r="AG122" s="217"/>
      <c r="AH122" s="217"/>
      <c r="AI122" s="217"/>
      <c r="AJ122" s="218"/>
      <c r="AK122" s="171">
        <v>3314</v>
      </c>
      <c r="AL122" s="152">
        <v>907</v>
      </c>
      <c r="AM122" s="152">
        <v>950</v>
      </c>
      <c r="AN122" s="152">
        <v>968</v>
      </c>
      <c r="AO122" s="152">
        <v>765</v>
      </c>
      <c r="AP122" s="171">
        <v>3590</v>
      </c>
      <c r="AQ122" s="152">
        <v>918</v>
      </c>
      <c r="AR122" s="152">
        <v>929</v>
      </c>
      <c r="AS122" s="152">
        <v>938</v>
      </c>
      <c r="AT122" s="152">
        <v>740</v>
      </c>
      <c r="AU122" s="171">
        <v>3525</v>
      </c>
      <c r="AV122" s="152">
        <v>891</v>
      </c>
      <c r="AW122" s="152">
        <v>877</v>
      </c>
      <c r="AX122" s="152">
        <v>817</v>
      </c>
      <c r="AY122" s="152">
        <v>824</v>
      </c>
      <c r="AZ122" s="171">
        <v>3409</v>
      </c>
      <c r="BA122" s="152">
        <v>656</v>
      </c>
      <c r="BB122" s="152">
        <v>717</v>
      </c>
      <c r="BC122" s="152">
        <v>790</v>
      </c>
      <c r="BD122" s="152">
        <v>681</v>
      </c>
      <c r="BE122" s="171">
        <v>2844</v>
      </c>
      <c r="BF122" s="152">
        <v>764</v>
      </c>
    </row>
    <row r="123" spans="1:16384" ht="11.4" customHeight="1">
      <c r="A123" s="79"/>
      <c r="B123" s="216"/>
      <c r="C123" s="217"/>
      <c r="D123" s="217"/>
      <c r="E123" s="217"/>
      <c r="F123" s="218"/>
      <c r="G123" s="216"/>
      <c r="H123" s="217"/>
      <c r="I123" s="217"/>
      <c r="J123" s="217"/>
      <c r="K123" s="218"/>
      <c r="L123" s="216"/>
      <c r="M123" s="217"/>
      <c r="N123" s="217"/>
      <c r="O123" s="217"/>
      <c r="P123" s="218"/>
      <c r="Q123" s="216"/>
      <c r="R123" s="217"/>
      <c r="S123" s="217"/>
      <c r="T123" s="217"/>
      <c r="U123" s="218"/>
      <c r="V123" s="216"/>
      <c r="W123" s="217"/>
      <c r="X123" s="217"/>
      <c r="Y123" s="217"/>
      <c r="Z123" s="218"/>
      <c r="AA123" s="216"/>
      <c r="AB123" s="217"/>
      <c r="AC123" s="217"/>
      <c r="AD123" s="217"/>
      <c r="AE123" s="218"/>
      <c r="AF123" s="216"/>
      <c r="AG123" s="217"/>
      <c r="AH123" s="217"/>
      <c r="AI123" s="217"/>
      <c r="AJ123" s="218"/>
      <c r="AK123" s="171"/>
      <c r="AL123" s="152"/>
      <c r="AM123" s="152"/>
      <c r="AN123" s="152"/>
      <c r="AO123" s="152"/>
      <c r="AP123" s="171"/>
      <c r="AQ123" s="152"/>
      <c r="AR123" s="152"/>
      <c r="AS123" s="152"/>
      <c r="AT123" s="152"/>
      <c r="AU123" s="171"/>
      <c r="AV123" s="152"/>
      <c r="AW123" s="152"/>
      <c r="AX123" s="152"/>
      <c r="AY123" s="152"/>
      <c r="AZ123" s="171"/>
      <c r="BA123" s="152"/>
      <c r="BB123" s="152"/>
      <c r="BC123" s="152"/>
      <c r="BD123" s="152"/>
      <c r="BE123" s="171"/>
      <c r="BF123" s="152"/>
    </row>
    <row r="124" spans="1:16384">
      <c r="A124" s="50" t="s">
        <v>46</v>
      </c>
      <c r="B124" s="41"/>
      <c r="C124" s="51"/>
      <c r="D124" s="51"/>
      <c r="E124" s="51"/>
      <c r="F124" s="51"/>
      <c r="G124" s="41"/>
      <c r="H124" s="51"/>
      <c r="I124" s="51"/>
      <c r="J124" s="51"/>
      <c r="K124" s="51"/>
      <c r="L124" s="41"/>
      <c r="M124" s="51"/>
      <c r="N124" s="51"/>
      <c r="O124" s="51"/>
      <c r="P124" s="51"/>
      <c r="Q124" s="41"/>
      <c r="R124" s="51"/>
      <c r="S124" s="51"/>
      <c r="T124" s="51"/>
      <c r="U124" s="51"/>
      <c r="V124" s="41"/>
      <c r="W124" s="51"/>
      <c r="X124" s="51"/>
      <c r="Y124" s="51"/>
      <c r="Z124" s="51"/>
      <c r="AA124" s="41"/>
      <c r="AB124" s="51"/>
      <c r="AC124" s="51"/>
      <c r="AD124" s="51"/>
      <c r="AE124" s="51"/>
      <c r="AF124" s="41"/>
      <c r="AG124" s="51"/>
      <c r="AH124" s="51"/>
      <c r="AI124" s="51"/>
      <c r="AJ124" s="51"/>
      <c r="AK124" s="41"/>
      <c r="AL124" s="51"/>
      <c r="AM124" s="51"/>
      <c r="AN124" s="51"/>
      <c r="AO124" s="51"/>
      <c r="AP124" s="41"/>
      <c r="AQ124" s="51"/>
      <c r="AR124" s="51"/>
      <c r="AS124" s="51"/>
      <c r="AT124" s="51"/>
      <c r="AU124" s="41"/>
      <c r="AV124" s="51"/>
      <c r="AW124" s="51"/>
      <c r="AX124" s="51"/>
      <c r="AY124" s="51"/>
      <c r="AZ124" s="41"/>
      <c r="BA124" s="51"/>
      <c r="BB124" s="51"/>
      <c r="BC124" s="51"/>
      <c r="BD124" s="51"/>
      <c r="BE124" s="41"/>
      <c r="BF124" s="51"/>
    </row>
    <row r="125" spans="1:16384" ht="6.6" customHeight="1">
      <c r="A125" s="69"/>
      <c r="B125" s="69"/>
      <c r="C125" s="69"/>
      <c r="D125" s="69"/>
      <c r="E125" s="69"/>
      <c r="F125" s="69"/>
      <c r="G125" s="69"/>
      <c r="H125" s="69"/>
      <c r="I125" s="69"/>
      <c r="J125" s="69"/>
      <c r="K125" s="69"/>
      <c r="L125" s="69"/>
      <c r="M125" s="69"/>
      <c r="N125" s="69"/>
      <c r="O125" s="69"/>
      <c r="P125" s="69"/>
      <c r="Q125" s="216"/>
      <c r="R125" s="69"/>
      <c r="S125" s="69"/>
      <c r="T125" s="69"/>
      <c r="U125" s="69"/>
      <c r="V125" s="216"/>
      <c r="W125" s="69"/>
      <c r="X125" s="69"/>
      <c r="Y125" s="69"/>
      <c r="Z125" s="69"/>
      <c r="AA125" s="216"/>
      <c r="AB125" s="69"/>
      <c r="AC125" s="69"/>
      <c r="AD125" s="69"/>
      <c r="AE125" s="69"/>
      <c r="AF125" s="216"/>
      <c r="AG125" s="69"/>
      <c r="AH125" s="69"/>
      <c r="AI125" s="69"/>
      <c r="AJ125" s="69"/>
      <c r="AK125" s="216"/>
      <c r="AL125" s="69"/>
      <c r="AM125" s="69"/>
      <c r="AN125" s="69"/>
      <c r="AO125" s="69"/>
      <c r="AP125" s="216"/>
      <c r="AQ125" s="69"/>
      <c r="AR125" s="69"/>
      <c r="AS125" s="69"/>
      <c r="AT125" s="69"/>
      <c r="AU125" s="216"/>
      <c r="AV125" s="69"/>
      <c r="AW125" s="69"/>
      <c r="AX125" s="69"/>
      <c r="AY125" s="69"/>
      <c r="AZ125" s="216"/>
      <c r="BA125" s="69"/>
      <c r="BB125" s="69"/>
      <c r="BC125" s="69"/>
      <c r="BD125" s="69"/>
      <c r="BE125" s="216"/>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c r="HA125" s="69"/>
      <c r="HB125" s="69"/>
      <c r="HC125" s="69"/>
      <c r="HD125" s="69"/>
      <c r="HE125" s="69"/>
      <c r="HF125" s="69"/>
      <c r="HG125" s="69"/>
      <c r="HH125" s="69"/>
      <c r="HI125" s="69"/>
      <c r="HJ125" s="69"/>
      <c r="HK125" s="69"/>
      <c r="HL125" s="69"/>
      <c r="HM125" s="69"/>
      <c r="HN125" s="69"/>
      <c r="HO125" s="69"/>
      <c r="HP125" s="69"/>
      <c r="HQ125" s="69"/>
      <c r="HR125" s="69"/>
      <c r="HS125" s="69"/>
      <c r="HT125" s="69"/>
      <c r="HU125" s="69"/>
      <c r="HV125" s="69"/>
      <c r="HW125" s="69"/>
      <c r="HX125" s="69"/>
      <c r="HY125" s="69"/>
      <c r="HZ125" s="69"/>
      <c r="IA125" s="69"/>
      <c r="IB125" s="69"/>
      <c r="IC125" s="69"/>
      <c r="ID125" s="69"/>
      <c r="IE125" s="69"/>
      <c r="IF125" s="69"/>
      <c r="IG125" s="69"/>
      <c r="IH125" s="69"/>
      <c r="II125" s="69"/>
      <c r="IJ125" s="69"/>
      <c r="IK125" s="69"/>
      <c r="IL125" s="69"/>
      <c r="IM125" s="69"/>
      <c r="IN125" s="69"/>
      <c r="IO125" s="69"/>
      <c r="IP125" s="69"/>
      <c r="IQ125" s="69"/>
      <c r="IR125" s="69"/>
      <c r="IS125" s="69"/>
      <c r="IT125" s="69"/>
      <c r="IU125" s="69"/>
      <c r="IV125" s="69"/>
      <c r="IW125" s="69"/>
      <c r="IX125" s="69"/>
      <c r="IY125" s="69"/>
      <c r="IZ125" s="69"/>
      <c r="JA125" s="69"/>
      <c r="JB125" s="69"/>
      <c r="JC125" s="69"/>
      <c r="JD125" s="69"/>
      <c r="JE125" s="69"/>
      <c r="JF125" s="69"/>
      <c r="JG125" s="69"/>
      <c r="JH125" s="69"/>
      <c r="JI125" s="69"/>
      <c r="JJ125" s="69"/>
      <c r="JK125" s="69"/>
      <c r="JL125" s="69"/>
      <c r="JM125" s="69"/>
      <c r="JN125" s="69"/>
      <c r="JO125" s="69"/>
      <c r="JP125" s="69"/>
      <c r="JQ125" s="69"/>
      <c r="JR125" s="69"/>
      <c r="JS125" s="69"/>
      <c r="JT125" s="69"/>
      <c r="JU125" s="69"/>
      <c r="JV125" s="69"/>
      <c r="JW125" s="69"/>
      <c r="JX125" s="69"/>
      <c r="JY125" s="69"/>
      <c r="JZ125" s="69"/>
      <c r="KA125" s="69"/>
      <c r="KB125" s="69"/>
      <c r="KC125" s="69"/>
      <c r="KD125" s="69"/>
      <c r="KE125" s="69"/>
      <c r="KF125" s="69"/>
      <c r="KG125" s="69"/>
      <c r="KH125" s="69"/>
      <c r="KI125" s="69"/>
      <c r="KJ125" s="69"/>
      <c r="KK125" s="69"/>
      <c r="KL125" s="69"/>
      <c r="KM125" s="69"/>
      <c r="KN125" s="69"/>
      <c r="KO125" s="69"/>
      <c r="KP125" s="69"/>
      <c r="KQ125" s="69"/>
      <c r="KR125" s="69"/>
      <c r="KS125" s="69"/>
      <c r="KT125" s="69"/>
      <c r="KU125" s="69"/>
      <c r="KV125" s="69"/>
      <c r="KW125" s="69"/>
      <c r="KX125" s="69"/>
      <c r="KY125" s="69"/>
      <c r="KZ125" s="69"/>
      <c r="LA125" s="69"/>
      <c r="LB125" s="69"/>
      <c r="LC125" s="69"/>
      <c r="LD125" s="69"/>
      <c r="LE125" s="69"/>
      <c r="LF125" s="69"/>
      <c r="LG125" s="69"/>
      <c r="LH125" s="69"/>
      <c r="LI125" s="69"/>
      <c r="LJ125" s="69"/>
      <c r="LK125" s="69"/>
      <c r="LL125" s="69"/>
      <c r="LM125" s="69"/>
      <c r="LN125" s="69"/>
      <c r="LO125" s="69"/>
      <c r="LP125" s="69"/>
      <c r="LQ125" s="69"/>
      <c r="LR125" s="69"/>
      <c r="LS125" s="69"/>
      <c r="LT125" s="69"/>
      <c r="LU125" s="69"/>
      <c r="LV125" s="69"/>
      <c r="LW125" s="69"/>
      <c r="LX125" s="69"/>
      <c r="LY125" s="69"/>
      <c r="LZ125" s="69"/>
      <c r="MA125" s="69"/>
      <c r="MB125" s="69"/>
      <c r="MC125" s="69"/>
      <c r="MD125" s="69"/>
      <c r="ME125" s="69"/>
      <c r="MF125" s="69"/>
      <c r="MG125" s="69"/>
      <c r="MH125" s="69"/>
      <c r="MI125" s="69"/>
      <c r="MJ125" s="69"/>
      <c r="MK125" s="69"/>
      <c r="ML125" s="69"/>
      <c r="MM125" s="69"/>
      <c r="MN125" s="69"/>
      <c r="MO125" s="69"/>
      <c r="MP125" s="69"/>
      <c r="MQ125" s="69"/>
      <c r="MR125" s="69"/>
      <c r="MS125" s="69"/>
      <c r="MT125" s="69"/>
      <c r="MU125" s="69"/>
      <c r="MV125" s="69"/>
      <c r="MW125" s="69"/>
      <c r="MX125" s="69"/>
      <c r="MY125" s="69"/>
      <c r="MZ125" s="69"/>
      <c r="NA125" s="69"/>
      <c r="NB125" s="69"/>
      <c r="NC125" s="69"/>
      <c r="ND125" s="69"/>
      <c r="NE125" s="69"/>
      <c r="NF125" s="69"/>
      <c r="NG125" s="69"/>
      <c r="NH125" s="69"/>
      <c r="NI125" s="69"/>
      <c r="NJ125" s="69"/>
      <c r="NK125" s="69"/>
      <c r="NL125" s="69"/>
      <c r="NM125" s="69"/>
      <c r="NN125" s="69"/>
      <c r="NO125" s="69"/>
      <c r="NP125" s="69"/>
      <c r="NQ125" s="69"/>
      <c r="NR125" s="69"/>
      <c r="NS125" s="69"/>
      <c r="NT125" s="69"/>
      <c r="NU125" s="69"/>
      <c r="NV125" s="69"/>
      <c r="NW125" s="69"/>
      <c r="NX125" s="69"/>
      <c r="NY125" s="69"/>
      <c r="NZ125" s="69"/>
      <c r="OA125" s="69"/>
      <c r="OB125" s="69"/>
      <c r="OC125" s="69"/>
      <c r="OD125" s="69"/>
      <c r="OE125" s="69"/>
      <c r="OF125" s="69"/>
      <c r="OG125" s="69"/>
      <c r="OH125" s="69"/>
      <c r="OI125" s="69"/>
      <c r="OJ125" s="69"/>
      <c r="OK125" s="69"/>
      <c r="OL125" s="69"/>
      <c r="OM125" s="69"/>
      <c r="ON125" s="69"/>
      <c r="OO125" s="69"/>
      <c r="OP125" s="69"/>
      <c r="OQ125" s="69"/>
      <c r="OR125" s="69"/>
      <c r="OS125" s="69"/>
      <c r="OT125" s="69"/>
      <c r="OU125" s="69"/>
      <c r="OV125" s="69"/>
      <c r="OW125" s="69"/>
      <c r="OX125" s="69"/>
      <c r="OY125" s="69"/>
      <c r="OZ125" s="69"/>
      <c r="PA125" s="69"/>
      <c r="PB125" s="69"/>
      <c r="PC125" s="69"/>
      <c r="PD125" s="69"/>
      <c r="PE125" s="69"/>
      <c r="PF125" s="69"/>
      <c r="PG125" s="69"/>
      <c r="PH125" s="69"/>
      <c r="PI125" s="69"/>
      <c r="PJ125" s="69"/>
      <c r="PK125" s="69"/>
      <c r="PL125" s="69"/>
      <c r="PM125" s="69"/>
      <c r="PN125" s="69"/>
      <c r="PO125" s="69"/>
      <c r="PP125" s="69"/>
      <c r="PQ125" s="69"/>
      <c r="PR125" s="69"/>
      <c r="PS125" s="69"/>
      <c r="PT125" s="69"/>
      <c r="PU125" s="69"/>
      <c r="PV125" s="69"/>
      <c r="PW125" s="69"/>
      <c r="PX125" s="69"/>
      <c r="PY125" s="69"/>
      <c r="PZ125" s="69"/>
      <c r="QA125" s="69"/>
      <c r="QB125" s="69"/>
      <c r="QC125" s="69"/>
      <c r="QD125" s="69"/>
      <c r="QE125" s="69"/>
      <c r="QF125" s="69"/>
      <c r="QG125" s="69"/>
      <c r="QH125" s="69"/>
      <c r="QI125" s="69"/>
      <c r="QJ125" s="69"/>
      <c r="QK125" s="69"/>
      <c r="QL125" s="69"/>
      <c r="QM125" s="69"/>
      <c r="QN125" s="69"/>
      <c r="QO125" s="69"/>
      <c r="QP125" s="69"/>
      <c r="QQ125" s="69"/>
      <c r="QR125" s="69"/>
      <c r="QS125" s="69"/>
      <c r="QT125" s="69"/>
      <c r="QU125" s="69"/>
      <c r="QV125" s="69"/>
      <c r="QW125" s="69"/>
      <c r="QX125" s="69"/>
      <c r="QY125" s="69"/>
      <c r="QZ125" s="69"/>
      <c r="RA125" s="69"/>
      <c r="RB125" s="69"/>
      <c r="RC125" s="69"/>
      <c r="RD125" s="69"/>
      <c r="RE125" s="69"/>
      <c r="RF125" s="69"/>
      <c r="RG125" s="69"/>
      <c r="RH125" s="69"/>
      <c r="RI125" s="69"/>
      <c r="RJ125" s="69"/>
      <c r="RK125" s="69"/>
      <c r="RL125" s="69"/>
      <c r="RM125" s="69"/>
      <c r="RN125" s="69"/>
      <c r="RO125" s="69"/>
      <c r="RP125" s="69"/>
      <c r="RQ125" s="69"/>
      <c r="RR125" s="69"/>
      <c r="RS125" s="69"/>
      <c r="RT125" s="69"/>
      <c r="RU125" s="69"/>
      <c r="RV125" s="69"/>
      <c r="RW125" s="69"/>
      <c r="RX125" s="69"/>
      <c r="RY125" s="69"/>
      <c r="RZ125" s="69"/>
      <c r="SA125" s="69"/>
      <c r="SB125" s="69"/>
      <c r="SC125" s="69"/>
      <c r="SD125" s="69"/>
      <c r="SE125" s="69"/>
      <c r="SF125" s="69"/>
      <c r="SG125" s="69"/>
      <c r="SH125" s="69"/>
      <c r="SI125" s="69"/>
      <c r="SJ125" s="69"/>
      <c r="SK125" s="69"/>
      <c r="SL125" s="69"/>
      <c r="SM125" s="69"/>
      <c r="SN125" s="69"/>
      <c r="SO125" s="69"/>
      <c r="SP125" s="69"/>
      <c r="SQ125" s="69"/>
      <c r="SR125" s="69"/>
      <c r="SS125" s="69"/>
      <c r="ST125" s="69"/>
      <c r="SU125" s="69"/>
      <c r="SV125" s="69"/>
      <c r="SW125" s="69"/>
      <c r="SX125" s="69"/>
      <c r="SY125" s="69"/>
      <c r="SZ125" s="69"/>
      <c r="TA125" s="69"/>
      <c r="TB125" s="69"/>
      <c r="TC125" s="69"/>
      <c r="TD125" s="69"/>
      <c r="TE125" s="69"/>
      <c r="TF125" s="69"/>
      <c r="TG125" s="69"/>
      <c r="TH125" s="69"/>
      <c r="TI125" s="69"/>
      <c r="TJ125" s="69"/>
      <c r="TK125" s="69"/>
      <c r="TL125" s="69"/>
      <c r="TM125" s="69"/>
      <c r="TN125" s="69"/>
      <c r="TO125" s="69"/>
      <c r="TP125" s="69"/>
      <c r="TQ125" s="69"/>
      <c r="TR125" s="69"/>
      <c r="TS125" s="69"/>
      <c r="TT125" s="69"/>
      <c r="TU125" s="69"/>
      <c r="TV125" s="69"/>
      <c r="TW125" s="69"/>
      <c r="TX125" s="69"/>
      <c r="TY125" s="69"/>
      <c r="TZ125" s="69"/>
      <c r="UA125" s="69"/>
      <c r="UB125" s="69"/>
      <c r="UC125" s="69"/>
      <c r="UD125" s="69"/>
      <c r="UE125" s="69"/>
      <c r="UF125" s="69"/>
      <c r="UG125" s="69"/>
      <c r="UH125" s="69"/>
      <c r="UI125" s="69"/>
      <c r="UJ125" s="69"/>
      <c r="UK125" s="69"/>
      <c r="UL125" s="69"/>
      <c r="UM125" s="69"/>
      <c r="UN125" s="69"/>
      <c r="UO125" s="69"/>
      <c r="UP125" s="69"/>
      <c r="UQ125" s="69"/>
      <c r="UR125" s="69"/>
      <c r="US125" s="69"/>
      <c r="UT125" s="69"/>
      <c r="UU125" s="69"/>
      <c r="UV125" s="69"/>
      <c r="UW125" s="69"/>
      <c r="UX125" s="69"/>
      <c r="UY125" s="69"/>
      <c r="UZ125" s="69"/>
      <c r="VA125" s="69"/>
      <c r="VB125" s="69"/>
      <c r="VC125" s="69"/>
      <c r="VD125" s="69"/>
      <c r="VE125" s="69"/>
      <c r="VF125" s="69"/>
      <c r="VG125" s="69"/>
      <c r="VH125" s="69"/>
      <c r="VI125" s="69"/>
      <c r="VJ125" s="69"/>
      <c r="VK125" s="69"/>
      <c r="VL125" s="69"/>
      <c r="VM125" s="69"/>
      <c r="VN125" s="69"/>
      <c r="VO125" s="69"/>
      <c r="VP125" s="69"/>
      <c r="VQ125" s="69"/>
      <c r="VR125" s="69"/>
      <c r="VS125" s="69"/>
      <c r="VT125" s="69"/>
      <c r="VU125" s="69"/>
      <c r="VV125" s="69"/>
      <c r="VW125" s="69"/>
      <c r="VX125" s="69"/>
      <c r="VY125" s="69"/>
      <c r="VZ125" s="69"/>
      <c r="WA125" s="69"/>
      <c r="WB125" s="69"/>
      <c r="WC125" s="69"/>
      <c r="WD125" s="69"/>
      <c r="WE125" s="69"/>
      <c r="WF125" s="69"/>
      <c r="WG125" s="69"/>
      <c r="WH125" s="69"/>
      <c r="WI125" s="69"/>
      <c r="WJ125" s="69"/>
      <c r="WK125" s="69"/>
      <c r="WL125" s="69"/>
      <c r="WM125" s="69"/>
      <c r="WN125" s="69"/>
      <c r="WO125" s="69"/>
      <c r="WP125" s="69"/>
      <c r="WQ125" s="69"/>
      <c r="WR125" s="69"/>
      <c r="WS125" s="69"/>
      <c r="WT125" s="69"/>
      <c r="WU125" s="69"/>
      <c r="WV125" s="69"/>
      <c r="WW125" s="69"/>
      <c r="WX125" s="69"/>
      <c r="WY125" s="69"/>
      <c r="WZ125" s="69"/>
      <c r="XA125" s="69"/>
      <c r="XB125" s="69"/>
      <c r="XC125" s="69"/>
      <c r="XD125" s="69"/>
      <c r="XE125" s="69"/>
      <c r="XF125" s="69"/>
      <c r="XG125" s="69"/>
      <c r="XH125" s="69"/>
      <c r="XI125" s="69"/>
      <c r="XJ125" s="69"/>
      <c r="XK125" s="69"/>
      <c r="XL125" s="69"/>
      <c r="XM125" s="69"/>
      <c r="XN125" s="69"/>
      <c r="XO125" s="69"/>
      <c r="XP125" s="69"/>
      <c r="XQ125" s="69"/>
      <c r="XR125" s="69"/>
      <c r="XS125" s="69"/>
      <c r="XT125" s="69"/>
      <c r="XU125" s="69"/>
      <c r="XV125" s="69"/>
      <c r="XW125" s="69"/>
      <c r="XX125" s="69"/>
      <c r="XY125" s="69"/>
      <c r="XZ125" s="69"/>
      <c r="YA125" s="69"/>
      <c r="YB125" s="69"/>
      <c r="YC125" s="69"/>
      <c r="YD125" s="69"/>
      <c r="YE125" s="69"/>
      <c r="YF125" s="69"/>
      <c r="YG125" s="69"/>
      <c r="YH125" s="69"/>
      <c r="YI125" s="69"/>
      <c r="YJ125" s="69"/>
      <c r="YK125" s="69"/>
      <c r="YL125" s="69"/>
      <c r="YM125" s="69"/>
      <c r="YN125" s="69"/>
      <c r="YO125" s="69"/>
      <c r="YP125" s="69"/>
      <c r="YQ125" s="69"/>
      <c r="YR125" s="69"/>
      <c r="YS125" s="69"/>
      <c r="YT125" s="69"/>
      <c r="YU125" s="69"/>
      <c r="YV125" s="69"/>
      <c r="YW125" s="69"/>
      <c r="YX125" s="69"/>
      <c r="YY125" s="69"/>
      <c r="YZ125" s="69"/>
      <c r="ZA125" s="69"/>
      <c r="ZB125" s="69"/>
      <c r="ZC125" s="69"/>
      <c r="ZD125" s="69"/>
      <c r="ZE125" s="69"/>
      <c r="ZF125" s="69"/>
      <c r="ZG125" s="69"/>
      <c r="ZH125" s="69"/>
      <c r="ZI125" s="69"/>
      <c r="ZJ125" s="69"/>
      <c r="ZK125" s="69"/>
      <c r="ZL125" s="69"/>
      <c r="ZM125" s="69"/>
      <c r="ZN125" s="69"/>
      <c r="ZO125" s="69"/>
      <c r="ZP125" s="69"/>
      <c r="ZQ125" s="69"/>
      <c r="ZR125" s="69"/>
      <c r="ZS125" s="69"/>
      <c r="ZT125" s="69"/>
      <c r="ZU125" s="69"/>
      <c r="ZV125" s="69"/>
      <c r="ZW125" s="69"/>
      <c r="ZX125" s="69"/>
      <c r="ZY125" s="69"/>
      <c r="ZZ125" s="69"/>
      <c r="AAA125" s="69"/>
      <c r="AAB125" s="69"/>
      <c r="AAC125" s="69"/>
      <c r="AAD125" s="69"/>
      <c r="AAE125" s="69"/>
      <c r="AAF125" s="69"/>
      <c r="AAG125" s="69"/>
      <c r="AAH125" s="69"/>
      <c r="AAI125" s="69"/>
      <c r="AAJ125" s="69"/>
      <c r="AAK125" s="69"/>
      <c r="AAL125" s="69"/>
      <c r="AAM125" s="69"/>
      <c r="AAN125" s="69"/>
      <c r="AAO125" s="69"/>
      <c r="AAP125" s="69"/>
      <c r="AAQ125" s="69"/>
      <c r="AAR125" s="69"/>
      <c r="AAS125" s="69"/>
      <c r="AAT125" s="69"/>
      <c r="AAU125" s="69"/>
      <c r="AAV125" s="69"/>
      <c r="AAW125" s="69"/>
      <c r="AAX125" s="69"/>
      <c r="AAY125" s="69"/>
      <c r="AAZ125" s="69"/>
      <c r="ABA125" s="69"/>
      <c r="ABB125" s="69"/>
      <c r="ABC125" s="69"/>
      <c r="ABD125" s="69"/>
      <c r="ABE125" s="69"/>
      <c r="ABF125" s="69"/>
      <c r="ABG125" s="69"/>
      <c r="ABH125" s="69"/>
      <c r="ABI125" s="69"/>
      <c r="ABJ125" s="69"/>
      <c r="ABK125" s="69"/>
      <c r="ABL125" s="69"/>
      <c r="ABM125" s="69"/>
      <c r="ABN125" s="69"/>
      <c r="ABO125" s="69"/>
      <c r="ABP125" s="69"/>
      <c r="ABQ125" s="69"/>
      <c r="ABR125" s="69"/>
      <c r="ABS125" s="69"/>
      <c r="ABT125" s="69"/>
      <c r="ABU125" s="69"/>
      <c r="ABV125" s="69"/>
      <c r="ABW125" s="69"/>
      <c r="ABX125" s="69"/>
      <c r="ABY125" s="69"/>
      <c r="ABZ125" s="69"/>
      <c r="ACA125" s="69"/>
      <c r="ACB125" s="69"/>
      <c r="ACC125" s="69"/>
      <c r="ACD125" s="69"/>
      <c r="ACE125" s="69"/>
      <c r="ACF125" s="69"/>
      <c r="ACG125" s="69"/>
      <c r="ACH125" s="69"/>
      <c r="ACI125" s="69"/>
      <c r="ACJ125" s="69"/>
      <c r="ACK125" s="69"/>
      <c r="ACL125" s="69"/>
      <c r="ACM125" s="69"/>
      <c r="ACN125" s="69"/>
      <c r="ACO125" s="69"/>
      <c r="ACP125" s="69"/>
      <c r="ACQ125" s="69"/>
      <c r="ACR125" s="69"/>
      <c r="ACS125" s="69"/>
      <c r="ACT125" s="69"/>
      <c r="ACU125" s="69"/>
      <c r="ACV125" s="69"/>
      <c r="ACW125" s="69"/>
      <c r="ACX125" s="69"/>
      <c r="ACY125" s="69"/>
      <c r="ACZ125" s="69"/>
      <c r="ADA125" s="69"/>
      <c r="ADB125" s="69"/>
      <c r="ADC125" s="69"/>
      <c r="ADD125" s="69"/>
      <c r="ADE125" s="69"/>
      <c r="ADF125" s="69"/>
      <c r="ADG125" s="69"/>
      <c r="ADH125" s="69"/>
      <c r="ADI125" s="69"/>
      <c r="ADJ125" s="69"/>
      <c r="ADK125" s="69"/>
      <c r="ADL125" s="69"/>
      <c r="ADM125" s="69"/>
      <c r="ADN125" s="69"/>
      <c r="ADO125" s="69"/>
      <c r="ADP125" s="69"/>
      <c r="ADQ125" s="69"/>
      <c r="ADR125" s="69"/>
      <c r="ADS125" s="69"/>
      <c r="ADT125" s="69"/>
      <c r="ADU125" s="69"/>
      <c r="ADV125" s="69"/>
      <c r="ADW125" s="69"/>
      <c r="ADX125" s="69"/>
      <c r="ADY125" s="69"/>
      <c r="ADZ125" s="69"/>
      <c r="AEA125" s="69"/>
      <c r="AEB125" s="69"/>
      <c r="AEC125" s="69"/>
      <c r="AED125" s="69"/>
      <c r="AEE125" s="69"/>
      <c r="AEF125" s="69"/>
      <c r="AEG125" s="69"/>
      <c r="AEH125" s="69"/>
      <c r="AEI125" s="69"/>
      <c r="AEJ125" s="69"/>
      <c r="AEK125" s="69"/>
      <c r="AEL125" s="69"/>
      <c r="AEM125" s="69"/>
      <c r="AEN125" s="69"/>
      <c r="AEO125" s="69"/>
      <c r="AEP125" s="69"/>
      <c r="AEQ125" s="69"/>
      <c r="AER125" s="69"/>
      <c r="AES125" s="69"/>
      <c r="AET125" s="69"/>
      <c r="AEU125" s="69"/>
      <c r="AEV125" s="69"/>
      <c r="AEW125" s="69"/>
      <c r="AEX125" s="69"/>
      <c r="AEY125" s="69"/>
      <c r="AEZ125" s="69"/>
      <c r="AFA125" s="69"/>
      <c r="AFB125" s="69"/>
      <c r="AFC125" s="69"/>
      <c r="AFD125" s="69"/>
      <c r="AFE125" s="69"/>
      <c r="AFF125" s="69"/>
      <c r="AFG125" s="69"/>
      <c r="AFH125" s="69"/>
      <c r="AFI125" s="69"/>
      <c r="AFJ125" s="69"/>
      <c r="AFK125" s="69"/>
      <c r="AFL125" s="69"/>
      <c r="AFM125" s="69"/>
      <c r="AFN125" s="69"/>
      <c r="AFO125" s="69"/>
      <c r="AFP125" s="69"/>
      <c r="AFQ125" s="69"/>
      <c r="AFR125" s="69"/>
      <c r="AFS125" s="69"/>
      <c r="AFT125" s="69"/>
      <c r="AFU125" s="69"/>
      <c r="AFV125" s="69"/>
      <c r="AFW125" s="69"/>
      <c r="AFX125" s="69"/>
      <c r="AFY125" s="69"/>
      <c r="AFZ125" s="69"/>
      <c r="AGA125" s="69"/>
      <c r="AGB125" s="69"/>
      <c r="AGC125" s="69"/>
      <c r="AGD125" s="69"/>
      <c r="AGE125" s="69"/>
      <c r="AGF125" s="69"/>
      <c r="AGG125" s="69"/>
      <c r="AGH125" s="69"/>
      <c r="AGI125" s="69"/>
      <c r="AGJ125" s="69"/>
      <c r="AGK125" s="69"/>
      <c r="AGL125" s="69"/>
      <c r="AGM125" s="69"/>
      <c r="AGN125" s="69"/>
      <c r="AGO125" s="69"/>
      <c r="AGP125" s="69"/>
      <c r="AGQ125" s="69"/>
      <c r="AGR125" s="69"/>
      <c r="AGS125" s="69"/>
      <c r="AGT125" s="69"/>
      <c r="AGU125" s="69"/>
      <c r="AGV125" s="69"/>
      <c r="AGW125" s="69"/>
      <c r="AGX125" s="69"/>
      <c r="AGY125" s="69"/>
      <c r="AGZ125" s="69"/>
      <c r="AHA125" s="69"/>
      <c r="AHB125" s="69"/>
      <c r="AHC125" s="69"/>
      <c r="AHD125" s="69"/>
      <c r="AHE125" s="69"/>
      <c r="AHF125" s="69"/>
      <c r="AHG125" s="69"/>
      <c r="AHH125" s="69"/>
      <c r="AHI125" s="69"/>
      <c r="AHJ125" s="69"/>
      <c r="AHK125" s="69"/>
      <c r="AHL125" s="69"/>
      <c r="AHM125" s="69"/>
      <c r="AHN125" s="69"/>
      <c r="AHO125" s="69"/>
      <c r="AHP125" s="69"/>
      <c r="AHQ125" s="69"/>
      <c r="AHR125" s="69"/>
      <c r="AHS125" s="69"/>
      <c r="AHT125" s="69"/>
      <c r="AHU125" s="69"/>
      <c r="AHV125" s="69"/>
      <c r="AHW125" s="69"/>
      <c r="AHX125" s="69"/>
      <c r="AHY125" s="69"/>
      <c r="AHZ125" s="69"/>
      <c r="AIA125" s="69"/>
      <c r="AIB125" s="69"/>
      <c r="AIC125" s="69"/>
      <c r="AID125" s="69"/>
      <c r="AIE125" s="69"/>
      <c r="AIF125" s="69"/>
      <c r="AIG125" s="69"/>
      <c r="AIH125" s="69"/>
      <c r="AII125" s="69"/>
      <c r="AIJ125" s="69"/>
      <c r="AIK125" s="69"/>
      <c r="AIL125" s="69"/>
      <c r="AIM125" s="69"/>
      <c r="AIN125" s="69"/>
      <c r="AIO125" s="69"/>
      <c r="AIP125" s="69"/>
      <c r="AIQ125" s="69"/>
      <c r="AIR125" s="69"/>
      <c r="AIS125" s="69"/>
      <c r="AIT125" s="69"/>
      <c r="AIU125" s="69"/>
      <c r="AIV125" s="69"/>
      <c r="AIW125" s="69"/>
      <c r="AIX125" s="69"/>
      <c r="AIY125" s="69"/>
      <c r="AIZ125" s="69"/>
      <c r="AJA125" s="69"/>
      <c r="AJB125" s="69"/>
      <c r="AJC125" s="69"/>
      <c r="AJD125" s="69"/>
      <c r="AJE125" s="69"/>
      <c r="AJF125" s="69"/>
      <c r="AJG125" s="69"/>
      <c r="AJH125" s="69"/>
      <c r="AJI125" s="69"/>
      <c r="AJJ125" s="69"/>
      <c r="AJK125" s="69"/>
      <c r="AJL125" s="69"/>
      <c r="AJM125" s="69"/>
      <c r="AJN125" s="69"/>
      <c r="AJO125" s="69"/>
      <c r="AJP125" s="69"/>
      <c r="AJQ125" s="69"/>
      <c r="AJR125" s="69"/>
      <c r="AJS125" s="69"/>
      <c r="AJT125" s="69"/>
      <c r="AJU125" s="69"/>
      <c r="AJV125" s="69"/>
      <c r="AJW125" s="69"/>
      <c r="AJX125" s="69"/>
      <c r="AJY125" s="69"/>
      <c r="AJZ125" s="69"/>
      <c r="AKA125" s="69"/>
      <c r="AKB125" s="69"/>
      <c r="AKC125" s="69"/>
      <c r="AKD125" s="69"/>
      <c r="AKE125" s="69"/>
      <c r="AKF125" s="69"/>
      <c r="AKG125" s="69"/>
      <c r="AKH125" s="69"/>
      <c r="AKI125" s="69"/>
      <c r="AKJ125" s="69"/>
      <c r="AKK125" s="69"/>
      <c r="AKL125" s="69"/>
      <c r="AKM125" s="69"/>
      <c r="AKN125" s="69"/>
      <c r="AKO125" s="69"/>
      <c r="AKP125" s="69"/>
      <c r="AKQ125" s="69"/>
      <c r="AKR125" s="69"/>
      <c r="AKS125" s="69"/>
      <c r="AKT125" s="69"/>
      <c r="AKU125" s="69"/>
      <c r="AKV125" s="69"/>
      <c r="AKW125" s="69"/>
      <c r="AKX125" s="69"/>
      <c r="AKY125" s="69"/>
      <c r="AKZ125" s="69"/>
      <c r="ALA125" s="69"/>
      <c r="ALB125" s="69"/>
      <c r="ALC125" s="69"/>
      <c r="ALD125" s="69"/>
      <c r="ALE125" s="69"/>
      <c r="ALF125" s="69"/>
      <c r="ALG125" s="69"/>
      <c r="ALH125" s="69"/>
      <c r="ALI125" s="69"/>
      <c r="ALJ125" s="69"/>
      <c r="ALK125" s="69"/>
      <c r="ALL125" s="69"/>
      <c r="ALM125" s="69"/>
      <c r="ALN125" s="69"/>
      <c r="ALO125" s="69"/>
      <c r="ALP125" s="69"/>
      <c r="ALQ125" s="69"/>
      <c r="ALR125" s="69"/>
      <c r="ALS125" s="69"/>
      <c r="ALT125" s="69"/>
      <c r="ALU125" s="69"/>
      <c r="ALV125" s="69"/>
      <c r="ALW125" s="69"/>
      <c r="ALX125" s="69"/>
      <c r="ALY125" s="69"/>
      <c r="ALZ125" s="69"/>
      <c r="AMA125" s="69"/>
      <c r="AMB125" s="69"/>
      <c r="AMC125" s="69"/>
      <c r="AMD125" s="69"/>
      <c r="AME125" s="69"/>
      <c r="AMF125" s="69"/>
      <c r="AMG125" s="69"/>
      <c r="AMH125" s="69"/>
      <c r="AMI125" s="69"/>
      <c r="AMJ125" s="69"/>
      <c r="AMK125" s="69"/>
      <c r="AML125" s="69"/>
      <c r="AMM125" s="69"/>
      <c r="AMN125" s="69"/>
      <c r="AMO125" s="69"/>
      <c r="AMP125" s="69"/>
      <c r="AMQ125" s="69"/>
      <c r="AMR125" s="69"/>
      <c r="AMS125" s="69"/>
      <c r="AMT125" s="69"/>
      <c r="AMU125" s="69"/>
      <c r="AMV125" s="69"/>
      <c r="AMW125" s="69"/>
      <c r="AMX125" s="69"/>
      <c r="AMY125" s="69"/>
      <c r="AMZ125" s="69"/>
      <c r="ANA125" s="69"/>
      <c r="ANB125" s="69"/>
      <c r="ANC125" s="69"/>
      <c r="AND125" s="69"/>
      <c r="ANE125" s="69"/>
      <c r="ANF125" s="69"/>
      <c r="ANG125" s="69"/>
      <c r="ANH125" s="69"/>
      <c r="ANI125" s="69"/>
      <c r="ANJ125" s="69"/>
      <c r="ANK125" s="69"/>
      <c r="ANL125" s="69"/>
      <c r="ANM125" s="69"/>
      <c r="ANN125" s="69"/>
      <c r="ANO125" s="69"/>
      <c r="ANP125" s="69"/>
      <c r="ANQ125" s="69"/>
      <c r="ANR125" s="69"/>
      <c r="ANS125" s="69"/>
      <c r="ANT125" s="69"/>
      <c r="ANU125" s="69"/>
      <c r="ANV125" s="69"/>
      <c r="ANW125" s="69"/>
      <c r="ANX125" s="69"/>
      <c r="ANY125" s="69"/>
      <c r="ANZ125" s="69"/>
      <c r="AOA125" s="69"/>
      <c r="AOB125" s="69"/>
      <c r="AOC125" s="69"/>
      <c r="AOD125" s="69"/>
      <c r="AOE125" s="69"/>
      <c r="AOF125" s="69"/>
      <c r="AOG125" s="69"/>
      <c r="AOH125" s="69"/>
      <c r="AOI125" s="69"/>
      <c r="AOJ125" s="69"/>
      <c r="AOK125" s="69"/>
      <c r="AOL125" s="69"/>
      <c r="AOM125" s="69"/>
      <c r="AON125" s="69"/>
      <c r="AOO125" s="69"/>
      <c r="AOP125" s="69"/>
      <c r="AOQ125" s="69"/>
      <c r="AOR125" s="69"/>
      <c r="AOS125" s="69"/>
      <c r="AOT125" s="69"/>
      <c r="AOU125" s="69"/>
      <c r="AOV125" s="69"/>
      <c r="AOW125" s="69"/>
      <c r="AOX125" s="69"/>
      <c r="AOY125" s="69"/>
      <c r="AOZ125" s="69"/>
      <c r="APA125" s="69"/>
      <c r="APB125" s="69"/>
      <c r="APC125" s="69"/>
      <c r="APD125" s="69"/>
      <c r="APE125" s="69"/>
      <c r="APF125" s="69"/>
      <c r="APG125" s="69"/>
      <c r="APH125" s="69"/>
      <c r="API125" s="69"/>
      <c r="APJ125" s="69"/>
      <c r="APK125" s="69"/>
      <c r="APL125" s="69"/>
      <c r="APM125" s="69"/>
      <c r="APN125" s="69"/>
      <c r="APO125" s="69"/>
      <c r="APP125" s="69"/>
      <c r="APQ125" s="69"/>
      <c r="APR125" s="69"/>
      <c r="APS125" s="69"/>
      <c r="APT125" s="69"/>
      <c r="APU125" s="69"/>
      <c r="APV125" s="69"/>
      <c r="APW125" s="69"/>
      <c r="APX125" s="69"/>
      <c r="APY125" s="69"/>
      <c r="APZ125" s="69"/>
      <c r="AQA125" s="69"/>
      <c r="AQB125" s="69"/>
      <c r="AQC125" s="69"/>
      <c r="AQD125" s="69"/>
      <c r="AQE125" s="69"/>
      <c r="AQF125" s="69"/>
      <c r="AQG125" s="69"/>
      <c r="AQH125" s="69"/>
      <c r="AQI125" s="69"/>
      <c r="AQJ125" s="69"/>
      <c r="AQK125" s="69"/>
      <c r="AQL125" s="69"/>
      <c r="AQM125" s="69"/>
      <c r="AQN125" s="69"/>
      <c r="AQO125" s="69"/>
      <c r="AQP125" s="69"/>
      <c r="AQQ125" s="69"/>
      <c r="AQR125" s="69"/>
      <c r="AQS125" s="69"/>
      <c r="AQT125" s="69"/>
      <c r="AQU125" s="69"/>
      <c r="AQV125" s="69"/>
      <c r="AQW125" s="69"/>
      <c r="AQX125" s="69"/>
      <c r="AQY125" s="69"/>
      <c r="AQZ125" s="69"/>
      <c r="ARA125" s="69"/>
      <c r="ARB125" s="69"/>
      <c r="ARC125" s="69"/>
      <c r="ARD125" s="69"/>
      <c r="ARE125" s="69"/>
      <c r="ARF125" s="69"/>
      <c r="ARG125" s="69"/>
      <c r="ARH125" s="69"/>
      <c r="ARI125" s="69"/>
      <c r="ARJ125" s="69"/>
      <c r="ARK125" s="69"/>
      <c r="ARL125" s="69"/>
      <c r="ARM125" s="69"/>
      <c r="ARN125" s="69"/>
      <c r="ARO125" s="69"/>
      <c r="ARP125" s="69"/>
      <c r="ARQ125" s="69"/>
      <c r="ARR125" s="69"/>
      <c r="ARS125" s="69"/>
      <c r="ART125" s="69"/>
      <c r="ARU125" s="69"/>
      <c r="ARV125" s="69"/>
      <c r="ARW125" s="69"/>
      <c r="ARX125" s="69"/>
      <c r="ARY125" s="69"/>
      <c r="ARZ125" s="69"/>
      <c r="ASA125" s="69"/>
      <c r="ASB125" s="69"/>
      <c r="ASC125" s="69"/>
      <c r="ASD125" s="69"/>
      <c r="ASE125" s="69"/>
      <c r="ASF125" s="69"/>
      <c r="ASG125" s="69"/>
      <c r="ASH125" s="69"/>
      <c r="ASI125" s="69"/>
      <c r="ASJ125" s="69"/>
      <c r="ASK125" s="69"/>
      <c r="ASL125" s="69"/>
      <c r="ASM125" s="69"/>
      <c r="ASN125" s="69"/>
      <c r="ASO125" s="69"/>
      <c r="ASP125" s="69"/>
      <c r="ASQ125" s="69"/>
      <c r="ASR125" s="69"/>
      <c r="ASS125" s="69"/>
      <c r="AST125" s="69"/>
      <c r="ASU125" s="69"/>
      <c r="ASV125" s="69"/>
      <c r="ASW125" s="69"/>
      <c r="ASX125" s="69"/>
      <c r="ASY125" s="69"/>
      <c r="ASZ125" s="69"/>
      <c r="ATA125" s="69"/>
      <c r="ATB125" s="69"/>
      <c r="ATC125" s="69"/>
      <c r="ATD125" s="69"/>
      <c r="ATE125" s="69"/>
      <c r="ATF125" s="69"/>
      <c r="ATG125" s="69"/>
      <c r="ATH125" s="69"/>
      <c r="ATI125" s="69"/>
      <c r="ATJ125" s="69"/>
      <c r="ATK125" s="69"/>
      <c r="ATL125" s="69"/>
      <c r="ATM125" s="69"/>
      <c r="ATN125" s="69"/>
      <c r="ATO125" s="69"/>
      <c r="ATP125" s="69"/>
      <c r="ATQ125" s="69"/>
      <c r="ATR125" s="69"/>
      <c r="ATS125" s="69"/>
      <c r="ATT125" s="69"/>
      <c r="ATU125" s="69"/>
      <c r="ATV125" s="69"/>
      <c r="ATW125" s="69"/>
      <c r="ATX125" s="69"/>
      <c r="ATY125" s="69"/>
      <c r="ATZ125" s="69"/>
      <c r="AUA125" s="69"/>
      <c r="AUB125" s="69"/>
      <c r="AUC125" s="69"/>
      <c r="AUD125" s="69"/>
      <c r="AUE125" s="69"/>
      <c r="AUF125" s="69"/>
      <c r="AUG125" s="69"/>
      <c r="AUH125" s="69"/>
      <c r="AUI125" s="69"/>
      <c r="AUJ125" s="69"/>
      <c r="AUK125" s="69"/>
      <c r="AUL125" s="69"/>
      <c r="AUM125" s="69"/>
      <c r="AUN125" s="69"/>
      <c r="AUO125" s="69"/>
      <c r="AUP125" s="69"/>
      <c r="AUQ125" s="69"/>
      <c r="AUR125" s="69"/>
      <c r="AUS125" s="69"/>
      <c r="AUT125" s="69"/>
      <c r="AUU125" s="69"/>
      <c r="AUV125" s="69"/>
      <c r="AUW125" s="69"/>
      <c r="AUX125" s="69"/>
      <c r="AUY125" s="69"/>
      <c r="AUZ125" s="69"/>
      <c r="AVA125" s="69"/>
      <c r="AVB125" s="69"/>
      <c r="AVC125" s="69"/>
      <c r="AVD125" s="69"/>
      <c r="AVE125" s="69"/>
      <c r="AVF125" s="69"/>
      <c r="AVG125" s="69"/>
      <c r="AVH125" s="69"/>
      <c r="AVI125" s="69"/>
      <c r="AVJ125" s="69"/>
      <c r="AVK125" s="69"/>
      <c r="AVL125" s="69"/>
      <c r="AVM125" s="69"/>
      <c r="AVN125" s="69"/>
      <c r="AVO125" s="69"/>
      <c r="AVP125" s="69"/>
      <c r="AVQ125" s="69"/>
      <c r="AVR125" s="69"/>
      <c r="AVS125" s="69"/>
      <c r="AVT125" s="69"/>
      <c r="AVU125" s="69"/>
      <c r="AVV125" s="69"/>
      <c r="AVW125" s="69"/>
      <c r="AVX125" s="69"/>
      <c r="AVY125" s="69"/>
      <c r="AVZ125" s="69"/>
      <c r="AWA125" s="69"/>
      <c r="AWB125" s="69"/>
      <c r="AWC125" s="69"/>
      <c r="AWD125" s="69"/>
      <c r="AWE125" s="69"/>
      <c r="AWF125" s="69"/>
      <c r="AWG125" s="69"/>
      <c r="AWH125" s="69"/>
      <c r="AWI125" s="69"/>
      <c r="AWJ125" s="69"/>
      <c r="AWK125" s="69"/>
      <c r="AWL125" s="69"/>
      <c r="AWM125" s="69"/>
      <c r="AWN125" s="69"/>
      <c r="AWO125" s="69"/>
      <c r="AWP125" s="69"/>
      <c r="AWQ125" s="69"/>
      <c r="AWR125" s="69"/>
      <c r="AWS125" s="69"/>
      <c r="AWT125" s="69"/>
      <c r="AWU125" s="69"/>
      <c r="AWV125" s="69"/>
      <c r="AWW125" s="69"/>
      <c r="AWX125" s="69"/>
      <c r="AWY125" s="69"/>
      <c r="AWZ125" s="69"/>
      <c r="AXA125" s="69"/>
      <c r="AXB125" s="69"/>
      <c r="AXC125" s="69"/>
      <c r="AXD125" s="69"/>
      <c r="AXE125" s="69"/>
      <c r="AXF125" s="69"/>
      <c r="AXG125" s="69"/>
      <c r="AXH125" s="69"/>
      <c r="AXI125" s="69"/>
      <c r="AXJ125" s="69"/>
      <c r="AXK125" s="69"/>
      <c r="AXL125" s="69"/>
      <c r="AXM125" s="69"/>
      <c r="AXN125" s="69"/>
      <c r="AXO125" s="69"/>
      <c r="AXP125" s="69"/>
      <c r="AXQ125" s="69"/>
      <c r="AXR125" s="69"/>
      <c r="AXS125" s="69"/>
      <c r="AXT125" s="69"/>
      <c r="AXU125" s="69"/>
      <c r="AXV125" s="69"/>
      <c r="AXW125" s="69"/>
      <c r="AXX125" s="69"/>
      <c r="AXY125" s="69"/>
      <c r="AXZ125" s="69"/>
      <c r="AYA125" s="69"/>
      <c r="AYB125" s="69"/>
      <c r="AYC125" s="69"/>
      <c r="AYD125" s="69"/>
      <c r="AYE125" s="69"/>
      <c r="AYF125" s="69"/>
      <c r="AYG125" s="69"/>
      <c r="AYH125" s="69"/>
      <c r="AYI125" s="69"/>
      <c r="AYJ125" s="69"/>
      <c r="AYK125" s="69"/>
      <c r="AYL125" s="69"/>
      <c r="AYM125" s="69"/>
      <c r="AYN125" s="69"/>
      <c r="AYO125" s="69"/>
      <c r="AYP125" s="69"/>
      <c r="AYQ125" s="69"/>
      <c r="AYR125" s="69"/>
      <c r="AYS125" s="69"/>
      <c r="AYT125" s="69"/>
      <c r="AYU125" s="69"/>
      <c r="AYV125" s="69"/>
      <c r="AYW125" s="69"/>
      <c r="AYX125" s="69"/>
      <c r="AYY125" s="69"/>
      <c r="AYZ125" s="69"/>
      <c r="AZA125" s="69"/>
      <c r="AZB125" s="69"/>
      <c r="AZC125" s="69"/>
      <c r="AZD125" s="69"/>
      <c r="AZE125" s="69"/>
      <c r="AZF125" s="69"/>
      <c r="AZG125" s="69"/>
      <c r="AZH125" s="69"/>
      <c r="AZI125" s="69"/>
      <c r="AZJ125" s="69"/>
      <c r="AZK125" s="69"/>
      <c r="AZL125" s="69"/>
      <c r="AZM125" s="69"/>
      <c r="AZN125" s="69"/>
      <c r="AZO125" s="69"/>
      <c r="AZP125" s="69"/>
      <c r="AZQ125" s="69"/>
      <c r="AZR125" s="69"/>
      <c r="AZS125" s="69"/>
      <c r="AZT125" s="69"/>
      <c r="AZU125" s="69"/>
      <c r="AZV125" s="69"/>
      <c r="AZW125" s="69"/>
      <c r="AZX125" s="69"/>
      <c r="AZY125" s="69"/>
      <c r="AZZ125" s="69"/>
      <c r="BAA125" s="69"/>
      <c r="BAB125" s="69"/>
      <c r="BAC125" s="69"/>
      <c r="BAD125" s="69"/>
      <c r="BAE125" s="69"/>
      <c r="BAF125" s="69"/>
      <c r="BAG125" s="69"/>
      <c r="BAH125" s="69"/>
      <c r="BAI125" s="69"/>
      <c r="BAJ125" s="69"/>
      <c r="BAK125" s="69"/>
      <c r="BAL125" s="69"/>
      <c r="BAM125" s="69"/>
      <c r="BAN125" s="69"/>
      <c r="BAO125" s="69"/>
      <c r="BAP125" s="69"/>
      <c r="BAQ125" s="69"/>
      <c r="BAR125" s="69"/>
      <c r="BAS125" s="69"/>
      <c r="BAT125" s="69"/>
      <c r="BAU125" s="69"/>
      <c r="BAV125" s="69"/>
      <c r="BAW125" s="69"/>
      <c r="BAX125" s="69"/>
      <c r="BAY125" s="69"/>
      <c r="BAZ125" s="69"/>
      <c r="BBA125" s="69"/>
      <c r="BBB125" s="69"/>
      <c r="BBC125" s="69"/>
      <c r="BBD125" s="69"/>
      <c r="BBE125" s="69"/>
      <c r="BBF125" s="69"/>
      <c r="BBG125" s="69"/>
      <c r="BBH125" s="69"/>
      <c r="BBI125" s="69"/>
      <c r="BBJ125" s="69"/>
      <c r="BBK125" s="69"/>
      <c r="BBL125" s="69"/>
      <c r="BBM125" s="69"/>
      <c r="BBN125" s="69"/>
      <c r="BBO125" s="69"/>
      <c r="BBP125" s="69"/>
      <c r="BBQ125" s="69"/>
      <c r="BBR125" s="69"/>
      <c r="BBS125" s="69"/>
      <c r="BBT125" s="69"/>
      <c r="BBU125" s="69"/>
      <c r="BBV125" s="69"/>
      <c r="BBW125" s="69"/>
      <c r="BBX125" s="69"/>
      <c r="BBY125" s="69"/>
      <c r="BBZ125" s="69"/>
      <c r="BCA125" s="69"/>
      <c r="BCB125" s="69"/>
      <c r="BCC125" s="69"/>
      <c r="BCD125" s="69"/>
      <c r="BCE125" s="69"/>
      <c r="BCF125" s="69"/>
      <c r="BCG125" s="69"/>
      <c r="BCH125" s="69"/>
      <c r="BCI125" s="69"/>
      <c r="BCJ125" s="69"/>
      <c r="BCK125" s="69"/>
      <c r="BCL125" s="69"/>
      <c r="BCM125" s="69"/>
      <c r="BCN125" s="69"/>
      <c r="BCO125" s="69"/>
      <c r="BCP125" s="69"/>
      <c r="BCQ125" s="69"/>
      <c r="BCR125" s="69"/>
      <c r="BCS125" s="69"/>
      <c r="BCT125" s="69"/>
      <c r="BCU125" s="69"/>
      <c r="BCV125" s="69"/>
      <c r="BCW125" s="69"/>
      <c r="BCX125" s="69"/>
      <c r="BCY125" s="69"/>
      <c r="BCZ125" s="69"/>
      <c r="BDA125" s="69"/>
      <c r="BDB125" s="69"/>
      <c r="BDC125" s="69"/>
      <c r="BDD125" s="69"/>
      <c r="BDE125" s="69"/>
      <c r="BDF125" s="69"/>
      <c r="BDG125" s="69"/>
      <c r="BDH125" s="69"/>
      <c r="BDI125" s="69"/>
      <c r="BDJ125" s="69"/>
      <c r="BDK125" s="69"/>
      <c r="BDL125" s="69"/>
      <c r="BDM125" s="69"/>
      <c r="BDN125" s="69"/>
      <c r="BDO125" s="69"/>
      <c r="BDP125" s="69"/>
      <c r="BDQ125" s="69"/>
      <c r="BDR125" s="69"/>
      <c r="BDS125" s="69"/>
      <c r="BDT125" s="69"/>
      <c r="BDU125" s="69"/>
      <c r="BDV125" s="69"/>
      <c r="BDW125" s="69"/>
      <c r="BDX125" s="69"/>
      <c r="BDY125" s="69"/>
      <c r="BDZ125" s="69"/>
      <c r="BEA125" s="69"/>
      <c r="BEB125" s="69"/>
      <c r="BEC125" s="69"/>
      <c r="BED125" s="69"/>
      <c r="BEE125" s="69"/>
      <c r="BEF125" s="69"/>
      <c r="BEG125" s="69"/>
      <c r="BEH125" s="69"/>
      <c r="BEI125" s="69"/>
      <c r="BEJ125" s="69"/>
      <c r="BEK125" s="69"/>
      <c r="BEL125" s="69"/>
      <c r="BEM125" s="69"/>
      <c r="BEN125" s="69"/>
      <c r="BEO125" s="69"/>
      <c r="BEP125" s="69"/>
      <c r="BEQ125" s="69"/>
      <c r="BER125" s="69"/>
      <c r="BES125" s="69"/>
      <c r="BET125" s="69"/>
      <c r="BEU125" s="69"/>
      <c r="BEV125" s="69"/>
      <c r="BEW125" s="69"/>
      <c r="BEX125" s="69"/>
      <c r="BEY125" s="69"/>
      <c r="BEZ125" s="69"/>
      <c r="BFA125" s="69"/>
      <c r="BFB125" s="69"/>
      <c r="BFC125" s="69"/>
      <c r="BFD125" s="69"/>
      <c r="BFE125" s="69"/>
      <c r="BFF125" s="69"/>
      <c r="BFG125" s="69"/>
      <c r="BFH125" s="69"/>
      <c r="BFI125" s="69"/>
      <c r="BFJ125" s="69"/>
      <c r="BFK125" s="69"/>
      <c r="BFL125" s="69"/>
      <c r="BFM125" s="69"/>
      <c r="BFN125" s="69"/>
      <c r="BFO125" s="69"/>
      <c r="BFP125" s="69"/>
      <c r="BFQ125" s="69"/>
      <c r="BFR125" s="69"/>
      <c r="BFS125" s="69"/>
      <c r="BFT125" s="69"/>
      <c r="BFU125" s="69"/>
      <c r="BFV125" s="69"/>
      <c r="BFW125" s="69"/>
      <c r="BFX125" s="69"/>
      <c r="BFY125" s="69"/>
      <c r="BFZ125" s="69"/>
      <c r="BGA125" s="69"/>
      <c r="BGB125" s="69"/>
      <c r="BGC125" s="69"/>
      <c r="BGD125" s="69"/>
      <c r="BGE125" s="69"/>
      <c r="BGF125" s="69"/>
      <c r="BGG125" s="69"/>
      <c r="BGH125" s="69"/>
      <c r="BGI125" s="69"/>
      <c r="BGJ125" s="69"/>
      <c r="BGK125" s="69"/>
      <c r="BGL125" s="69"/>
      <c r="BGM125" s="69"/>
      <c r="BGN125" s="69"/>
      <c r="BGO125" s="69"/>
      <c r="BGP125" s="69"/>
      <c r="BGQ125" s="69"/>
      <c r="BGR125" s="69"/>
      <c r="BGS125" s="69"/>
      <c r="BGT125" s="69"/>
      <c r="BGU125" s="69"/>
      <c r="BGV125" s="69"/>
      <c r="BGW125" s="69"/>
      <c r="BGX125" s="69"/>
      <c r="BGY125" s="69"/>
      <c r="BGZ125" s="69"/>
      <c r="BHA125" s="69"/>
      <c r="BHB125" s="69"/>
      <c r="BHC125" s="69"/>
      <c r="BHD125" s="69"/>
      <c r="BHE125" s="69"/>
      <c r="BHF125" s="69"/>
      <c r="BHG125" s="69"/>
      <c r="BHH125" s="69"/>
      <c r="BHI125" s="69"/>
      <c r="BHJ125" s="69"/>
      <c r="BHK125" s="69"/>
      <c r="BHL125" s="69"/>
      <c r="BHM125" s="69"/>
      <c r="BHN125" s="69"/>
      <c r="BHO125" s="69"/>
      <c r="BHP125" s="69"/>
      <c r="BHQ125" s="69"/>
      <c r="BHR125" s="69"/>
      <c r="BHS125" s="69"/>
      <c r="BHT125" s="69"/>
      <c r="BHU125" s="69"/>
      <c r="BHV125" s="69"/>
      <c r="BHW125" s="69"/>
      <c r="BHX125" s="69"/>
      <c r="BHY125" s="69"/>
      <c r="BHZ125" s="69"/>
      <c r="BIA125" s="69"/>
      <c r="BIB125" s="69"/>
      <c r="BIC125" s="69"/>
      <c r="BID125" s="69"/>
      <c r="BIE125" s="69"/>
      <c r="BIF125" s="69"/>
      <c r="BIG125" s="69"/>
      <c r="BIH125" s="69"/>
      <c r="BII125" s="69"/>
      <c r="BIJ125" s="69"/>
      <c r="BIK125" s="69"/>
      <c r="BIL125" s="69"/>
      <c r="BIM125" s="69"/>
      <c r="BIN125" s="69"/>
      <c r="BIO125" s="69"/>
      <c r="BIP125" s="69"/>
      <c r="BIQ125" s="69"/>
      <c r="BIR125" s="69"/>
      <c r="BIS125" s="69"/>
      <c r="BIT125" s="69"/>
      <c r="BIU125" s="69"/>
      <c r="BIV125" s="69"/>
      <c r="BIW125" s="69"/>
      <c r="BIX125" s="69"/>
      <c r="BIY125" s="69"/>
      <c r="BIZ125" s="69"/>
      <c r="BJA125" s="69"/>
      <c r="BJB125" s="69"/>
      <c r="BJC125" s="69"/>
      <c r="BJD125" s="69"/>
      <c r="BJE125" s="69"/>
      <c r="BJF125" s="69"/>
      <c r="BJG125" s="69"/>
      <c r="BJH125" s="69"/>
      <c r="BJI125" s="69"/>
      <c r="BJJ125" s="69"/>
      <c r="BJK125" s="69"/>
      <c r="BJL125" s="69"/>
      <c r="BJM125" s="69"/>
      <c r="BJN125" s="69"/>
      <c r="BJO125" s="69"/>
      <c r="BJP125" s="69"/>
      <c r="BJQ125" s="69"/>
      <c r="BJR125" s="69"/>
      <c r="BJS125" s="69"/>
      <c r="BJT125" s="69"/>
      <c r="BJU125" s="69"/>
      <c r="BJV125" s="69"/>
      <c r="BJW125" s="69"/>
      <c r="BJX125" s="69"/>
      <c r="BJY125" s="69"/>
      <c r="BJZ125" s="69"/>
      <c r="BKA125" s="69"/>
      <c r="BKB125" s="69"/>
      <c r="BKC125" s="69"/>
      <c r="BKD125" s="69"/>
      <c r="BKE125" s="69"/>
      <c r="BKF125" s="69"/>
      <c r="BKG125" s="69"/>
      <c r="BKH125" s="69"/>
      <c r="BKI125" s="69"/>
      <c r="BKJ125" s="69"/>
      <c r="BKK125" s="69"/>
      <c r="BKL125" s="69"/>
      <c r="BKM125" s="69"/>
      <c r="BKN125" s="69"/>
      <c r="BKO125" s="69"/>
      <c r="BKP125" s="69"/>
      <c r="BKQ125" s="69"/>
      <c r="BKR125" s="69"/>
      <c r="BKS125" s="69"/>
      <c r="BKT125" s="69"/>
      <c r="BKU125" s="69"/>
      <c r="BKV125" s="69"/>
      <c r="BKW125" s="69"/>
      <c r="BKX125" s="69"/>
      <c r="BKY125" s="69"/>
      <c r="BKZ125" s="69"/>
      <c r="BLA125" s="69"/>
      <c r="BLB125" s="69"/>
      <c r="BLC125" s="69"/>
      <c r="BLD125" s="69"/>
      <c r="BLE125" s="69"/>
      <c r="BLF125" s="69"/>
      <c r="BLG125" s="69"/>
      <c r="BLH125" s="69"/>
      <c r="BLI125" s="69"/>
      <c r="BLJ125" s="69"/>
      <c r="BLK125" s="69"/>
      <c r="BLL125" s="69"/>
      <c r="BLM125" s="69"/>
      <c r="BLN125" s="69"/>
      <c r="BLO125" s="69"/>
      <c r="BLP125" s="69"/>
      <c r="BLQ125" s="69"/>
      <c r="BLR125" s="69"/>
      <c r="BLS125" s="69"/>
      <c r="BLT125" s="69"/>
      <c r="BLU125" s="69"/>
      <c r="BLV125" s="69"/>
      <c r="BLW125" s="69"/>
      <c r="BLX125" s="69"/>
      <c r="BLY125" s="69"/>
      <c r="BLZ125" s="69"/>
      <c r="BMA125" s="69"/>
      <c r="BMB125" s="69"/>
      <c r="BMC125" s="69"/>
      <c r="BMD125" s="69"/>
      <c r="BME125" s="69"/>
      <c r="BMF125" s="69"/>
      <c r="BMG125" s="69"/>
      <c r="BMH125" s="69"/>
      <c r="BMI125" s="69"/>
      <c r="BMJ125" s="69"/>
      <c r="BMK125" s="69"/>
      <c r="BML125" s="69"/>
      <c r="BMM125" s="69"/>
      <c r="BMN125" s="69"/>
      <c r="BMO125" s="69"/>
      <c r="BMP125" s="69"/>
      <c r="BMQ125" s="69"/>
      <c r="BMR125" s="69"/>
      <c r="BMS125" s="69"/>
      <c r="BMT125" s="69"/>
      <c r="BMU125" s="69"/>
      <c r="BMV125" s="69"/>
      <c r="BMW125" s="69"/>
      <c r="BMX125" s="69"/>
      <c r="BMY125" s="69"/>
      <c r="BMZ125" s="69"/>
      <c r="BNA125" s="69"/>
      <c r="BNB125" s="69"/>
      <c r="BNC125" s="69"/>
      <c r="BND125" s="69"/>
      <c r="BNE125" s="69"/>
      <c r="BNF125" s="69"/>
      <c r="BNG125" s="69"/>
      <c r="BNH125" s="69"/>
      <c r="BNI125" s="69"/>
      <c r="BNJ125" s="69"/>
      <c r="BNK125" s="69"/>
      <c r="BNL125" s="69"/>
      <c r="BNM125" s="69"/>
      <c r="BNN125" s="69"/>
      <c r="BNO125" s="69"/>
      <c r="BNP125" s="69"/>
      <c r="BNQ125" s="69"/>
      <c r="BNR125" s="69"/>
      <c r="BNS125" s="69"/>
      <c r="BNT125" s="69"/>
      <c r="BNU125" s="69"/>
      <c r="BNV125" s="69"/>
      <c r="BNW125" s="69"/>
      <c r="BNX125" s="69"/>
      <c r="BNY125" s="69"/>
      <c r="BNZ125" s="69"/>
      <c r="BOA125" s="69"/>
      <c r="BOB125" s="69"/>
      <c r="BOC125" s="69"/>
      <c r="BOD125" s="69"/>
      <c r="BOE125" s="69"/>
      <c r="BOF125" s="69"/>
      <c r="BOG125" s="69"/>
      <c r="BOH125" s="69"/>
      <c r="BOI125" s="69"/>
      <c r="BOJ125" s="69"/>
      <c r="BOK125" s="69"/>
      <c r="BOL125" s="69"/>
      <c r="BOM125" s="69"/>
      <c r="BON125" s="69"/>
      <c r="BOO125" s="69"/>
      <c r="BOP125" s="69"/>
      <c r="BOQ125" s="69"/>
      <c r="BOR125" s="69"/>
      <c r="BOS125" s="69"/>
      <c r="BOT125" s="69"/>
      <c r="BOU125" s="69"/>
      <c r="BOV125" s="69"/>
      <c r="BOW125" s="69"/>
      <c r="BOX125" s="69"/>
      <c r="BOY125" s="69"/>
      <c r="BOZ125" s="69"/>
      <c r="BPA125" s="69"/>
      <c r="BPB125" s="69"/>
      <c r="BPC125" s="69"/>
      <c r="BPD125" s="69"/>
      <c r="BPE125" s="69"/>
      <c r="BPF125" s="69"/>
      <c r="BPG125" s="69"/>
      <c r="BPH125" s="69"/>
      <c r="BPI125" s="69"/>
      <c r="BPJ125" s="69"/>
      <c r="BPK125" s="69"/>
      <c r="BPL125" s="69"/>
      <c r="BPM125" s="69"/>
      <c r="BPN125" s="69"/>
      <c r="BPO125" s="69"/>
      <c r="BPP125" s="69"/>
      <c r="BPQ125" s="69"/>
      <c r="BPR125" s="69"/>
      <c r="BPS125" s="69"/>
      <c r="BPT125" s="69"/>
      <c r="BPU125" s="69"/>
      <c r="BPV125" s="69"/>
      <c r="BPW125" s="69"/>
      <c r="BPX125" s="69"/>
      <c r="BPY125" s="69"/>
      <c r="BPZ125" s="69"/>
      <c r="BQA125" s="69"/>
      <c r="BQB125" s="69"/>
      <c r="BQC125" s="69"/>
      <c r="BQD125" s="69"/>
      <c r="BQE125" s="69"/>
      <c r="BQF125" s="69"/>
      <c r="BQG125" s="69"/>
      <c r="BQH125" s="69"/>
      <c r="BQI125" s="69"/>
      <c r="BQJ125" s="69"/>
      <c r="BQK125" s="69"/>
      <c r="BQL125" s="69"/>
      <c r="BQM125" s="69"/>
      <c r="BQN125" s="69"/>
      <c r="BQO125" s="69"/>
      <c r="BQP125" s="69"/>
      <c r="BQQ125" s="69"/>
      <c r="BQR125" s="69"/>
      <c r="BQS125" s="69"/>
      <c r="BQT125" s="69"/>
      <c r="BQU125" s="69"/>
      <c r="BQV125" s="69"/>
      <c r="BQW125" s="69"/>
      <c r="BQX125" s="69"/>
      <c r="BQY125" s="69"/>
      <c r="BQZ125" s="69"/>
      <c r="BRA125" s="69"/>
      <c r="BRB125" s="69"/>
      <c r="BRC125" s="69"/>
      <c r="BRD125" s="69"/>
      <c r="BRE125" s="69"/>
      <c r="BRF125" s="69"/>
      <c r="BRG125" s="69"/>
      <c r="BRH125" s="69"/>
      <c r="BRI125" s="69"/>
      <c r="BRJ125" s="69"/>
      <c r="BRK125" s="69"/>
      <c r="BRL125" s="69"/>
      <c r="BRM125" s="69"/>
      <c r="BRN125" s="69"/>
      <c r="BRO125" s="69"/>
      <c r="BRP125" s="69"/>
      <c r="BRQ125" s="69"/>
      <c r="BRR125" s="69"/>
      <c r="BRS125" s="69"/>
      <c r="BRT125" s="69"/>
      <c r="BRU125" s="69"/>
      <c r="BRV125" s="69"/>
      <c r="BRW125" s="69"/>
      <c r="BRX125" s="69"/>
      <c r="BRY125" s="69"/>
      <c r="BRZ125" s="69"/>
      <c r="BSA125" s="69"/>
      <c r="BSB125" s="69"/>
      <c r="BSC125" s="69"/>
      <c r="BSD125" s="69"/>
      <c r="BSE125" s="69"/>
      <c r="BSF125" s="69"/>
      <c r="BSG125" s="69"/>
      <c r="BSH125" s="69"/>
      <c r="BSI125" s="69"/>
      <c r="BSJ125" s="69"/>
      <c r="BSK125" s="69"/>
      <c r="BSL125" s="69"/>
      <c r="BSM125" s="69"/>
      <c r="BSN125" s="69"/>
      <c r="BSO125" s="69"/>
      <c r="BSP125" s="69"/>
      <c r="BSQ125" s="69"/>
      <c r="BSR125" s="69"/>
      <c r="BSS125" s="69"/>
      <c r="BST125" s="69"/>
      <c r="BSU125" s="69"/>
      <c r="BSV125" s="69"/>
      <c r="BSW125" s="69"/>
      <c r="BSX125" s="69"/>
      <c r="BSY125" s="69"/>
      <c r="BSZ125" s="69"/>
      <c r="BTA125" s="69"/>
      <c r="BTB125" s="69"/>
      <c r="BTC125" s="69"/>
      <c r="BTD125" s="69"/>
      <c r="BTE125" s="69"/>
      <c r="BTF125" s="69"/>
      <c r="BTG125" s="69"/>
      <c r="BTH125" s="69"/>
      <c r="BTI125" s="69"/>
      <c r="BTJ125" s="69"/>
      <c r="BTK125" s="69"/>
      <c r="BTL125" s="69"/>
      <c r="BTM125" s="69"/>
      <c r="BTN125" s="69"/>
      <c r="BTO125" s="69"/>
      <c r="BTP125" s="69"/>
      <c r="BTQ125" s="69"/>
      <c r="BTR125" s="69"/>
      <c r="BTS125" s="69"/>
      <c r="BTT125" s="69"/>
      <c r="BTU125" s="69"/>
      <c r="BTV125" s="69"/>
      <c r="BTW125" s="69"/>
      <c r="BTX125" s="69"/>
      <c r="BTY125" s="69"/>
      <c r="BTZ125" s="69"/>
      <c r="BUA125" s="69"/>
      <c r="BUB125" s="69"/>
      <c r="BUC125" s="69"/>
      <c r="BUD125" s="69"/>
      <c r="BUE125" s="69"/>
      <c r="BUF125" s="69"/>
      <c r="BUG125" s="69"/>
      <c r="BUH125" s="69"/>
      <c r="BUI125" s="69"/>
      <c r="BUJ125" s="69"/>
      <c r="BUK125" s="69"/>
      <c r="BUL125" s="69"/>
      <c r="BUM125" s="69"/>
      <c r="BUN125" s="69"/>
      <c r="BUO125" s="69"/>
      <c r="BUP125" s="69"/>
      <c r="BUQ125" s="69"/>
      <c r="BUR125" s="69"/>
      <c r="BUS125" s="69"/>
      <c r="BUT125" s="69"/>
      <c r="BUU125" s="69"/>
      <c r="BUV125" s="69"/>
      <c r="BUW125" s="69"/>
      <c r="BUX125" s="69"/>
      <c r="BUY125" s="69"/>
      <c r="BUZ125" s="69"/>
      <c r="BVA125" s="69"/>
      <c r="BVB125" s="69"/>
      <c r="BVC125" s="69"/>
      <c r="BVD125" s="69"/>
      <c r="BVE125" s="69"/>
      <c r="BVF125" s="69"/>
      <c r="BVG125" s="69"/>
      <c r="BVH125" s="69"/>
      <c r="BVI125" s="69"/>
      <c r="BVJ125" s="69"/>
      <c r="BVK125" s="69"/>
      <c r="BVL125" s="69"/>
      <c r="BVM125" s="69"/>
      <c r="BVN125" s="69"/>
      <c r="BVO125" s="69"/>
      <c r="BVP125" s="69"/>
      <c r="BVQ125" s="69"/>
      <c r="BVR125" s="69"/>
      <c r="BVS125" s="69"/>
      <c r="BVT125" s="69"/>
      <c r="BVU125" s="69"/>
      <c r="BVV125" s="69"/>
      <c r="BVW125" s="69"/>
      <c r="BVX125" s="69"/>
      <c r="BVY125" s="69"/>
      <c r="BVZ125" s="69"/>
      <c r="BWA125" s="69"/>
      <c r="BWB125" s="69"/>
      <c r="BWC125" s="69"/>
      <c r="BWD125" s="69"/>
      <c r="BWE125" s="69"/>
      <c r="BWF125" s="69"/>
      <c r="BWG125" s="69"/>
      <c r="BWH125" s="69"/>
      <c r="BWI125" s="69"/>
      <c r="BWJ125" s="69"/>
      <c r="BWK125" s="69"/>
      <c r="BWL125" s="69"/>
      <c r="BWM125" s="69"/>
      <c r="BWN125" s="69"/>
      <c r="BWO125" s="69"/>
      <c r="BWP125" s="69"/>
      <c r="BWQ125" s="69"/>
      <c r="BWR125" s="69"/>
      <c r="BWS125" s="69"/>
      <c r="BWT125" s="69"/>
      <c r="BWU125" s="69"/>
      <c r="BWV125" s="69"/>
      <c r="BWW125" s="69"/>
      <c r="BWX125" s="69"/>
      <c r="BWY125" s="69"/>
      <c r="BWZ125" s="69"/>
      <c r="BXA125" s="69"/>
      <c r="BXB125" s="69"/>
      <c r="BXC125" s="69"/>
      <c r="BXD125" s="69"/>
      <c r="BXE125" s="69"/>
      <c r="BXF125" s="69"/>
      <c r="BXG125" s="69"/>
      <c r="BXH125" s="69"/>
      <c r="BXI125" s="69"/>
      <c r="BXJ125" s="69"/>
      <c r="BXK125" s="69"/>
      <c r="BXL125" s="69"/>
      <c r="BXM125" s="69"/>
      <c r="BXN125" s="69"/>
      <c r="BXO125" s="69"/>
      <c r="BXP125" s="69"/>
      <c r="BXQ125" s="69"/>
      <c r="BXR125" s="69"/>
      <c r="BXS125" s="69"/>
      <c r="BXT125" s="69"/>
      <c r="BXU125" s="69"/>
      <c r="BXV125" s="69"/>
      <c r="BXW125" s="69"/>
      <c r="BXX125" s="69"/>
      <c r="BXY125" s="69"/>
      <c r="BXZ125" s="69"/>
      <c r="BYA125" s="69"/>
      <c r="BYB125" s="69"/>
      <c r="BYC125" s="69"/>
      <c r="BYD125" s="69"/>
      <c r="BYE125" s="69"/>
      <c r="BYF125" s="69"/>
      <c r="BYG125" s="69"/>
      <c r="BYH125" s="69"/>
      <c r="BYI125" s="69"/>
      <c r="BYJ125" s="69"/>
      <c r="BYK125" s="69"/>
      <c r="BYL125" s="69"/>
      <c r="BYM125" s="69"/>
      <c r="BYN125" s="69"/>
      <c r="BYO125" s="69"/>
      <c r="BYP125" s="69"/>
      <c r="BYQ125" s="69"/>
      <c r="BYR125" s="69"/>
      <c r="BYS125" s="69"/>
      <c r="BYT125" s="69"/>
      <c r="BYU125" s="69"/>
      <c r="BYV125" s="69"/>
      <c r="BYW125" s="69"/>
      <c r="BYX125" s="69"/>
      <c r="BYY125" s="69"/>
      <c r="BYZ125" s="69"/>
      <c r="BZA125" s="69"/>
      <c r="BZB125" s="69"/>
      <c r="BZC125" s="69"/>
      <c r="BZD125" s="69"/>
      <c r="BZE125" s="69"/>
      <c r="BZF125" s="69"/>
      <c r="BZG125" s="69"/>
      <c r="BZH125" s="69"/>
      <c r="BZI125" s="69"/>
      <c r="BZJ125" s="69"/>
      <c r="BZK125" s="69"/>
      <c r="BZL125" s="69"/>
      <c r="BZM125" s="69"/>
      <c r="BZN125" s="69"/>
      <c r="BZO125" s="69"/>
      <c r="BZP125" s="69"/>
      <c r="BZQ125" s="69"/>
      <c r="BZR125" s="69"/>
      <c r="BZS125" s="69"/>
      <c r="BZT125" s="69"/>
      <c r="BZU125" s="69"/>
      <c r="BZV125" s="69"/>
      <c r="BZW125" s="69"/>
      <c r="BZX125" s="69"/>
      <c r="BZY125" s="69"/>
      <c r="BZZ125" s="69"/>
      <c r="CAA125" s="69"/>
      <c r="CAB125" s="69"/>
      <c r="CAC125" s="69"/>
      <c r="CAD125" s="69"/>
      <c r="CAE125" s="69"/>
      <c r="CAF125" s="69"/>
      <c r="CAG125" s="69"/>
      <c r="CAH125" s="69"/>
      <c r="CAI125" s="69"/>
      <c r="CAJ125" s="69"/>
      <c r="CAK125" s="69"/>
      <c r="CAL125" s="69"/>
      <c r="CAM125" s="69"/>
      <c r="CAN125" s="69"/>
      <c r="CAO125" s="69"/>
      <c r="CAP125" s="69"/>
      <c r="CAQ125" s="69"/>
      <c r="CAR125" s="69"/>
      <c r="CAS125" s="69"/>
      <c r="CAT125" s="69"/>
      <c r="CAU125" s="69"/>
      <c r="CAV125" s="69"/>
      <c r="CAW125" s="69"/>
      <c r="CAX125" s="69"/>
      <c r="CAY125" s="69"/>
      <c r="CAZ125" s="69"/>
      <c r="CBA125" s="69"/>
      <c r="CBB125" s="69"/>
      <c r="CBC125" s="69"/>
      <c r="CBD125" s="69"/>
      <c r="CBE125" s="69"/>
      <c r="CBF125" s="69"/>
      <c r="CBG125" s="69"/>
      <c r="CBH125" s="69"/>
      <c r="CBI125" s="69"/>
      <c r="CBJ125" s="69"/>
      <c r="CBK125" s="69"/>
      <c r="CBL125" s="69"/>
      <c r="CBM125" s="69"/>
      <c r="CBN125" s="69"/>
      <c r="CBO125" s="69"/>
      <c r="CBP125" s="69"/>
      <c r="CBQ125" s="69"/>
      <c r="CBR125" s="69"/>
      <c r="CBS125" s="69"/>
      <c r="CBT125" s="69"/>
      <c r="CBU125" s="69"/>
      <c r="CBV125" s="69"/>
      <c r="CBW125" s="69"/>
      <c r="CBX125" s="69"/>
      <c r="CBY125" s="69"/>
      <c r="CBZ125" s="69"/>
      <c r="CCA125" s="69"/>
      <c r="CCB125" s="69"/>
      <c r="CCC125" s="69"/>
      <c r="CCD125" s="69"/>
      <c r="CCE125" s="69"/>
      <c r="CCF125" s="69"/>
      <c r="CCG125" s="69"/>
      <c r="CCH125" s="69"/>
      <c r="CCI125" s="69"/>
      <c r="CCJ125" s="69"/>
      <c r="CCK125" s="69"/>
      <c r="CCL125" s="69"/>
      <c r="CCM125" s="69"/>
      <c r="CCN125" s="69"/>
      <c r="CCO125" s="69"/>
      <c r="CCP125" s="69"/>
      <c r="CCQ125" s="69"/>
      <c r="CCR125" s="69"/>
      <c r="CCS125" s="69"/>
      <c r="CCT125" s="69"/>
      <c r="CCU125" s="69"/>
      <c r="CCV125" s="69"/>
      <c r="CCW125" s="69"/>
      <c r="CCX125" s="69"/>
      <c r="CCY125" s="69"/>
      <c r="CCZ125" s="69"/>
      <c r="CDA125" s="69"/>
      <c r="CDB125" s="69"/>
      <c r="CDC125" s="69"/>
      <c r="CDD125" s="69"/>
      <c r="CDE125" s="69"/>
      <c r="CDF125" s="69"/>
      <c r="CDG125" s="69"/>
      <c r="CDH125" s="69"/>
      <c r="CDI125" s="69"/>
      <c r="CDJ125" s="69"/>
      <c r="CDK125" s="69"/>
      <c r="CDL125" s="69"/>
      <c r="CDM125" s="69"/>
      <c r="CDN125" s="69"/>
      <c r="CDO125" s="69"/>
      <c r="CDP125" s="69"/>
      <c r="CDQ125" s="69"/>
      <c r="CDR125" s="69"/>
      <c r="CDS125" s="69"/>
      <c r="CDT125" s="69"/>
      <c r="CDU125" s="69"/>
      <c r="CDV125" s="69"/>
      <c r="CDW125" s="69"/>
      <c r="CDX125" s="69"/>
      <c r="CDY125" s="69"/>
      <c r="CDZ125" s="69"/>
      <c r="CEA125" s="69"/>
      <c r="CEB125" s="69"/>
      <c r="CEC125" s="69"/>
      <c r="CED125" s="69"/>
      <c r="CEE125" s="69"/>
      <c r="CEF125" s="69"/>
      <c r="CEG125" s="69"/>
      <c r="CEH125" s="69"/>
      <c r="CEI125" s="69"/>
      <c r="CEJ125" s="69"/>
      <c r="CEK125" s="69"/>
      <c r="CEL125" s="69"/>
      <c r="CEM125" s="69"/>
      <c r="CEN125" s="69"/>
      <c r="CEO125" s="69"/>
      <c r="CEP125" s="69"/>
      <c r="CEQ125" s="69"/>
      <c r="CER125" s="69"/>
      <c r="CES125" s="69"/>
      <c r="CET125" s="69"/>
      <c r="CEU125" s="69"/>
      <c r="CEV125" s="69"/>
      <c r="CEW125" s="69"/>
      <c r="CEX125" s="69"/>
      <c r="CEY125" s="69"/>
      <c r="CEZ125" s="69"/>
      <c r="CFA125" s="69"/>
      <c r="CFB125" s="69"/>
      <c r="CFC125" s="69"/>
      <c r="CFD125" s="69"/>
      <c r="CFE125" s="69"/>
      <c r="CFF125" s="69"/>
      <c r="CFG125" s="69"/>
      <c r="CFH125" s="69"/>
      <c r="CFI125" s="69"/>
      <c r="CFJ125" s="69"/>
      <c r="CFK125" s="69"/>
      <c r="CFL125" s="69"/>
      <c r="CFM125" s="69"/>
      <c r="CFN125" s="69"/>
      <c r="CFO125" s="69"/>
      <c r="CFP125" s="69"/>
      <c r="CFQ125" s="69"/>
      <c r="CFR125" s="69"/>
      <c r="CFS125" s="69"/>
      <c r="CFT125" s="69"/>
      <c r="CFU125" s="69"/>
      <c r="CFV125" s="69"/>
      <c r="CFW125" s="69"/>
      <c r="CFX125" s="69"/>
      <c r="CFY125" s="69"/>
      <c r="CFZ125" s="69"/>
      <c r="CGA125" s="69"/>
      <c r="CGB125" s="69"/>
      <c r="CGC125" s="69"/>
      <c r="CGD125" s="69"/>
      <c r="CGE125" s="69"/>
      <c r="CGF125" s="69"/>
      <c r="CGG125" s="69"/>
      <c r="CGH125" s="69"/>
      <c r="CGI125" s="69"/>
      <c r="CGJ125" s="69"/>
      <c r="CGK125" s="69"/>
      <c r="CGL125" s="69"/>
      <c r="CGM125" s="69"/>
      <c r="CGN125" s="69"/>
      <c r="CGO125" s="69"/>
      <c r="CGP125" s="69"/>
      <c r="CGQ125" s="69"/>
      <c r="CGR125" s="69"/>
      <c r="CGS125" s="69"/>
      <c r="CGT125" s="69"/>
      <c r="CGU125" s="69"/>
      <c r="CGV125" s="69"/>
      <c r="CGW125" s="69"/>
      <c r="CGX125" s="69"/>
      <c r="CGY125" s="69"/>
      <c r="CGZ125" s="69"/>
      <c r="CHA125" s="69"/>
      <c r="CHB125" s="69"/>
      <c r="CHC125" s="69"/>
      <c r="CHD125" s="69"/>
      <c r="CHE125" s="69"/>
      <c r="CHF125" s="69"/>
      <c r="CHG125" s="69"/>
      <c r="CHH125" s="69"/>
      <c r="CHI125" s="69"/>
      <c r="CHJ125" s="69"/>
      <c r="CHK125" s="69"/>
      <c r="CHL125" s="69"/>
      <c r="CHM125" s="69"/>
      <c r="CHN125" s="69"/>
      <c r="CHO125" s="69"/>
      <c r="CHP125" s="69"/>
      <c r="CHQ125" s="69"/>
      <c r="CHR125" s="69"/>
      <c r="CHS125" s="69"/>
      <c r="CHT125" s="69"/>
      <c r="CHU125" s="69"/>
      <c r="CHV125" s="69"/>
      <c r="CHW125" s="69"/>
      <c r="CHX125" s="69"/>
      <c r="CHY125" s="69"/>
      <c r="CHZ125" s="69"/>
      <c r="CIA125" s="69"/>
      <c r="CIB125" s="69"/>
      <c r="CIC125" s="69"/>
      <c r="CID125" s="69"/>
      <c r="CIE125" s="69"/>
      <c r="CIF125" s="69"/>
      <c r="CIG125" s="69"/>
      <c r="CIH125" s="69"/>
      <c r="CII125" s="69"/>
      <c r="CIJ125" s="69"/>
      <c r="CIK125" s="69"/>
      <c r="CIL125" s="69"/>
      <c r="CIM125" s="69"/>
      <c r="CIN125" s="69"/>
      <c r="CIO125" s="69"/>
      <c r="CIP125" s="69"/>
      <c r="CIQ125" s="69"/>
      <c r="CIR125" s="69"/>
      <c r="CIS125" s="69"/>
      <c r="CIT125" s="69"/>
      <c r="CIU125" s="69"/>
      <c r="CIV125" s="69"/>
      <c r="CIW125" s="69"/>
      <c r="CIX125" s="69"/>
      <c r="CIY125" s="69"/>
      <c r="CIZ125" s="69"/>
      <c r="CJA125" s="69"/>
      <c r="CJB125" s="69"/>
      <c r="CJC125" s="69"/>
      <c r="CJD125" s="69"/>
      <c r="CJE125" s="69"/>
      <c r="CJF125" s="69"/>
      <c r="CJG125" s="69"/>
      <c r="CJH125" s="69"/>
      <c r="CJI125" s="69"/>
      <c r="CJJ125" s="69"/>
      <c r="CJK125" s="69"/>
      <c r="CJL125" s="69"/>
      <c r="CJM125" s="69"/>
      <c r="CJN125" s="69"/>
      <c r="CJO125" s="69"/>
      <c r="CJP125" s="69"/>
      <c r="CJQ125" s="69"/>
      <c r="CJR125" s="69"/>
      <c r="CJS125" s="69"/>
      <c r="CJT125" s="69"/>
      <c r="CJU125" s="69"/>
      <c r="CJV125" s="69"/>
      <c r="CJW125" s="69"/>
      <c r="CJX125" s="69"/>
      <c r="CJY125" s="69"/>
      <c r="CJZ125" s="69"/>
      <c r="CKA125" s="69"/>
      <c r="CKB125" s="69"/>
      <c r="CKC125" s="69"/>
      <c r="CKD125" s="69"/>
      <c r="CKE125" s="69"/>
      <c r="CKF125" s="69"/>
      <c r="CKG125" s="69"/>
      <c r="CKH125" s="69"/>
      <c r="CKI125" s="69"/>
      <c r="CKJ125" s="69"/>
      <c r="CKK125" s="69"/>
      <c r="CKL125" s="69"/>
      <c r="CKM125" s="69"/>
      <c r="CKN125" s="69"/>
      <c r="CKO125" s="69"/>
      <c r="CKP125" s="69"/>
      <c r="CKQ125" s="69"/>
      <c r="CKR125" s="69"/>
      <c r="CKS125" s="69"/>
      <c r="CKT125" s="69"/>
      <c r="CKU125" s="69"/>
      <c r="CKV125" s="69"/>
      <c r="CKW125" s="69"/>
      <c r="CKX125" s="69"/>
      <c r="CKY125" s="69"/>
      <c r="CKZ125" s="69"/>
      <c r="CLA125" s="69"/>
      <c r="CLB125" s="69"/>
      <c r="CLC125" s="69"/>
      <c r="CLD125" s="69"/>
      <c r="CLE125" s="69"/>
      <c r="CLF125" s="69"/>
      <c r="CLG125" s="69"/>
      <c r="CLH125" s="69"/>
      <c r="CLI125" s="69"/>
      <c r="CLJ125" s="69"/>
      <c r="CLK125" s="69"/>
      <c r="CLL125" s="69"/>
      <c r="CLM125" s="69"/>
      <c r="CLN125" s="69"/>
      <c r="CLO125" s="69"/>
      <c r="CLP125" s="69"/>
      <c r="CLQ125" s="69"/>
      <c r="CLR125" s="69"/>
      <c r="CLS125" s="69"/>
      <c r="CLT125" s="69"/>
      <c r="CLU125" s="69"/>
      <c r="CLV125" s="69"/>
      <c r="CLW125" s="69"/>
      <c r="CLX125" s="69"/>
      <c r="CLY125" s="69"/>
      <c r="CLZ125" s="69"/>
      <c r="CMA125" s="69"/>
      <c r="CMB125" s="69"/>
      <c r="CMC125" s="69"/>
      <c r="CMD125" s="69"/>
      <c r="CME125" s="69"/>
      <c r="CMF125" s="69"/>
      <c r="CMG125" s="69"/>
      <c r="CMH125" s="69"/>
      <c r="CMI125" s="69"/>
      <c r="CMJ125" s="69"/>
      <c r="CMK125" s="69"/>
      <c r="CML125" s="69"/>
      <c r="CMM125" s="69"/>
      <c r="CMN125" s="69"/>
      <c r="CMO125" s="69"/>
      <c r="CMP125" s="69"/>
      <c r="CMQ125" s="69"/>
      <c r="CMR125" s="69"/>
      <c r="CMS125" s="69"/>
      <c r="CMT125" s="69"/>
      <c r="CMU125" s="69"/>
      <c r="CMV125" s="69"/>
      <c r="CMW125" s="69"/>
      <c r="CMX125" s="69"/>
      <c r="CMY125" s="69"/>
      <c r="CMZ125" s="69"/>
      <c r="CNA125" s="69"/>
      <c r="CNB125" s="69"/>
      <c r="CNC125" s="69"/>
      <c r="CND125" s="69"/>
      <c r="CNE125" s="69"/>
      <c r="CNF125" s="69"/>
      <c r="CNG125" s="69"/>
      <c r="CNH125" s="69"/>
      <c r="CNI125" s="69"/>
      <c r="CNJ125" s="69"/>
      <c r="CNK125" s="69"/>
      <c r="CNL125" s="69"/>
      <c r="CNM125" s="69"/>
      <c r="CNN125" s="69"/>
      <c r="CNO125" s="69"/>
      <c r="CNP125" s="69"/>
      <c r="CNQ125" s="69"/>
      <c r="CNR125" s="69"/>
      <c r="CNS125" s="69"/>
      <c r="CNT125" s="69"/>
      <c r="CNU125" s="69"/>
      <c r="CNV125" s="69"/>
      <c r="CNW125" s="69"/>
      <c r="CNX125" s="69"/>
      <c r="CNY125" s="69"/>
      <c r="CNZ125" s="69"/>
      <c r="COA125" s="69"/>
      <c r="COB125" s="69"/>
      <c r="COC125" s="69"/>
      <c r="COD125" s="69"/>
      <c r="COE125" s="69"/>
      <c r="COF125" s="69"/>
      <c r="COG125" s="69"/>
      <c r="COH125" s="69"/>
      <c r="COI125" s="69"/>
      <c r="COJ125" s="69"/>
      <c r="COK125" s="69"/>
      <c r="COL125" s="69"/>
      <c r="COM125" s="69"/>
      <c r="CON125" s="69"/>
      <c r="COO125" s="69"/>
      <c r="COP125" s="69"/>
      <c r="COQ125" s="69"/>
      <c r="COR125" s="69"/>
      <c r="COS125" s="69"/>
      <c r="COT125" s="69"/>
      <c r="COU125" s="69"/>
      <c r="COV125" s="69"/>
      <c r="COW125" s="69"/>
      <c r="COX125" s="69"/>
      <c r="COY125" s="69"/>
      <c r="COZ125" s="69"/>
      <c r="CPA125" s="69"/>
      <c r="CPB125" s="69"/>
      <c r="CPC125" s="69"/>
      <c r="CPD125" s="69"/>
      <c r="CPE125" s="69"/>
      <c r="CPF125" s="69"/>
      <c r="CPG125" s="69"/>
      <c r="CPH125" s="69"/>
      <c r="CPI125" s="69"/>
      <c r="CPJ125" s="69"/>
      <c r="CPK125" s="69"/>
      <c r="CPL125" s="69"/>
      <c r="CPM125" s="69"/>
      <c r="CPN125" s="69"/>
      <c r="CPO125" s="69"/>
      <c r="CPP125" s="69"/>
      <c r="CPQ125" s="69"/>
      <c r="CPR125" s="69"/>
      <c r="CPS125" s="69"/>
      <c r="CPT125" s="69"/>
      <c r="CPU125" s="69"/>
      <c r="CPV125" s="69"/>
      <c r="CPW125" s="69"/>
      <c r="CPX125" s="69"/>
      <c r="CPY125" s="69"/>
      <c r="CPZ125" s="69"/>
      <c r="CQA125" s="69"/>
      <c r="CQB125" s="69"/>
      <c r="CQC125" s="69"/>
      <c r="CQD125" s="69"/>
      <c r="CQE125" s="69"/>
      <c r="CQF125" s="69"/>
      <c r="CQG125" s="69"/>
      <c r="CQH125" s="69"/>
      <c r="CQI125" s="69"/>
      <c r="CQJ125" s="69"/>
      <c r="CQK125" s="69"/>
      <c r="CQL125" s="69"/>
      <c r="CQM125" s="69"/>
      <c r="CQN125" s="69"/>
      <c r="CQO125" s="69"/>
      <c r="CQP125" s="69"/>
      <c r="CQQ125" s="69"/>
      <c r="CQR125" s="69"/>
      <c r="CQS125" s="69"/>
      <c r="CQT125" s="69"/>
      <c r="CQU125" s="69"/>
      <c r="CQV125" s="69"/>
      <c r="CQW125" s="69"/>
      <c r="CQX125" s="69"/>
      <c r="CQY125" s="69"/>
      <c r="CQZ125" s="69"/>
      <c r="CRA125" s="69"/>
      <c r="CRB125" s="69"/>
      <c r="CRC125" s="69"/>
      <c r="CRD125" s="69"/>
      <c r="CRE125" s="69"/>
      <c r="CRF125" s="69"/>
      <c r="CRG125" s="69"/>
      <c r="CRH125" s="69"/>
      <c r="CRI125" s="69"/>
      <c r="CRJ125" s="69"/>
      <c r="CRK125" s="69"/>
      <c r="CRL125" s="69"/>
      <c r="CRM125" s="69"/>
      <c r="CRN125" s="69"/>
      <c r="CRO125" s="69"/>
      <c r="CRP125" s="69"/>
      <c r="CRQ125" s="69"/>
      <c r="CRR125" s="69"/>
      <c r="CRS125" s="69"/>
      <c r="CRT125" s="69"/>
      <c r="CRU125" s="69"/>
      <c r="CRV125" s="69"/>
      <c r="CRW125" s="69"/>
      <c r="CRX125" s="69"/>
      <c r="CRY125" s="69"/>
      <c r="CRZ125" s="69"/>
      <c r="CSA125" s="69"/>
      <c r="CSB125" s="69"/>
      <c r="CSC125" s="69"/>
      <c r="CSD125" s="69"/>
      <c r="CSE125" s="69"/>
      <c r="CSF125" s="69"/>
      <c r="CSG125" s="69"/>
      <c r="CSH125" s="69"/>
      <c r="CSI125" s="69"/>
      <c r="CSJ125" s="69"/>
      <c r="CSK125" s="69"/>
      <c r="CSL125" s="69"/>
      <c r="CSM125" s="69"/>
      <c r="CSN125" s="69"/>
      <c r="CSO125" s="69"/>
      <c r="CSP125" s="69"/>
      <c r="CSQ125" s="69"/>
      <c r="CSR125" s="69"/>
      <c r="CSS125" s="69"/>
      <c r="CST125" s="69"/>
      <c r="CSU125" s="69"/>
      <c r="CSV125" s="69"/>
      <c r="CSW125" s="69"/>
      <c r="CSX125" s="69"/>
      <c r="CSY125" s="69"/>
      <c r="CSZ125" s="69"/>
      <c r="CTA125" s="69"/>
      <c r="CTB125" s="69"/>
      <c r="CTC125" s="69"/>
      <c r="CTD125" s="69"/>
      <c r="CTE125" s="69"/>
      <c r="CTF125" s="69"/>
      <c r="CTG125" s="69"/>
      <c r="CTH125" s="69"/>
      <c r="CTI125" s="69"/>
      <c r="CTJ125" s="69"/>
      <c r="CTK125" s="69"/>
      <c r="CTL125" s="69"/>
      <c r="CTM125" s="69"/>
      <c r="CTN125" s="69"/>
      <c r="CTO125" s="69"/>
      <c r="CTP125" s="69"/>
      <c r="CTQ125" s="69"/>
      <c r="CTR125" s="69"/>
      <c r="CTS125" s="69"/>
      <c r="CTT125" s="69"/>
      <c r="CTU125" s="69"/>
      <c r="CTV125" s="69"/>
      <c r="CTW125" s="69"/>
      <c r="CTX125" s="69"/>
      <c r="CTY125" s="69"/>
      <c r="CTZ125" s="69"/>
      <c r="CUA125" s="69"/>
      <c r="CUB125" s="69"/>
      <c r="CUC125" s="69"/>
      <c r="CUD125" s="69"/>
      <c r="CUE125" s="69"/>
      <c r="CUF125" s="69"/>
      <c r="CUG125" s="69"/>
      <c r="CUH125" s="69"/>
      <c r="CUI125" s="69"/>
      <c r="CUJ125" s="69"/>
      <c r="CUK125" s="69"/>
      <c r="CUL125" s="69"/>
      <c r="CUM125" s="69"/>
      <c r="CUN125" s="69"/>
      <c r="CUO125" s="69"/>
      <c r="CUP125" s="69"/>
      <c r="CUQ125" s="69"/>
      <c r="CUR125" s="69"/>
      <c r="CUS125" s="69"/>
      <c r="CUT125" s="69"/>
      <c r="CUU125" s="69"/>
      <c r="CUV125" s="69"/>
      <c r="CUW125" s="69"/>
      <c r="CUX125" s="69"/>
      <c r="CUY125" s="69"/>
      <c r="CUZ125" s="69"/>
      <c r="CVA125" s="69"/>
      <c r="CVB125" s="69"/>
      <c r="CVC125" s="69"/>
      <c r="CVD125" s="69"/>
      <c r="CVE125" s="69"/>
      <c r="CVF125" s="69"/>
      <c r="CVG125" s="69"/>
      <c r="CVH125" s="69"/>
      <c r="CVI125" s="69"/>
      <c r="CVJ125" s="69"/>
      <c r="CVK125" s="69"/>
      <c r="CVL125" s="69"/>
      <c r="CVM125" s="69"/>
      <c r="CVN125" s="69"/>
      <c r="CVO125" s="69"/>
      <c r="CVP125" s="69"/>
      <c r="CVQ125" s="69"/>
      <c r="CVR125" s="69"/>
      <c r="CVS125" s="69"/>
      <c r="CVT125" s="69"/>
      <c r="CVU125" s="69"/>
      <c r="CVV125" s="69"/>
      <c r="CVW125" s="69"/>
      <c r="CVX125" s="69"/>
      <c r="CVY125" s="69"/>
      <c r="CVZ125" s="69"/>
      <c r="CWA125" s="69"/>
      <c r="CWB125" s="69"/>
      <c r="CWC125" s="69"/>
      <c r="CWD125" s="69"/>
      <c r="CWE125" s="69"/>
      <c r="CWF125" s="69"/>
      <c r="CWG125" s="69"/>
      <c r="CWH125" s="69"/>
      <c r="CWI125" s="69"/>
      <c r="CWJ125" s="69"/>
      <c r="CWK125" s="69"/>
      <c r="CWL125" s="69"/>
      <c r="CWM125" s="69"/>
      <c r="CWN125" s="69"/>
      <c r="CWO125" s="69"/>
      <c r="CWP125" s="69"/>
      <c r="CWQ125" s="69"/>
      <c r="CWR125" s="69"/>
      <c r="CWS125" s="69"/>
      <c r="CWT125" s="69"/>
      <c r="CWU125" s="69"/>
      <c r="CWV125" s="69"/>
      <c r="CWW125" s="69"/>
      <c r="CWX125" s="69"/>
      <c r="CWY125" s="69"/>
      <c r="CWZ125" s="69"/>
      <c r="CXA125" s="69"/>
      <c r="CXB125" s="69"/>
      <c r="CXC125" s="69"/>
      <c r="CXD125" s="69"/>
      <c r="CXE125" s="69"/>
      <c r="CXF125" s="69"/>
      <c r="CXG125" s="69"/>
      <c r="CXH125" s="69"/>
      <c r="CXI125" s="69"/>
      <c r="CXJ125" s="69"/>
      <c r="CXK125" s="69"/>
      <c r="CXL125" s="69"/>
      <c r="CXM125" s="69"/>
      <c r="CXN125" s="69"/>
      <c r="CXO125" s="69"/>
      <c r="CXP125" s="69"/>
      <c r="CXQ125" s="69"/>
      <c r="CXR125" s="69"/>
      <c r="CXS125" s="69"/>
      <c r="CXT125" s="69"/>
      <c r="CXU125" s="69"/>
      <c r="CXV125" s="69"/>
      <c r="CXW125" s="69"/>
      <c r="CXX125" s="69"/>
      <c r="CXY125" s="69"/>
      <c r="CXZ125" s="69"/>
      <c r="CYA125" s="69"/>
      <c r="CYB125" s="69"/>
      <c r="CYC125" s="69"/>
      <c r="CYD125" s="69"/>
      <c r="CYE125" s="69"/>
      <c r="CYF125" s="69"/>
      <c r="CYG125" s="69"/>
      <c r="CYH125" s="69"/>
      <c r="CYI125" s="69"/>
      <c r="CYJ125" s="69"/>
      <c r="CYK125" s="69"/>
      <c r="CYL125" s="69"/>
      <c r="CYM125" s="69"/>
      <c r="CYN125" s="69"/>
      <c r="CYO125" s="69"/>
      <c r="CYP125" s="69"/>
      <c r="CYQ125" s="69"/>
      <c r="CYR125" s="69"/>
      <c r="CYS125" s="69"/>
      <c r="CYT125" s="69"/>
      <c r="CYU125" s="69"/>
      <c r="CYV125" s="69"/>
      <c r="CYW125" s="69"/>
      <c r="CYX125" s="69"/>
      <c r="CYY125" s="69"/>
      <c r="CYZ125" s="69"/>
      <c r="CZA125" s="69"/>
      <c r="CZB125" s="69"/>
      <c r="CZC125" s="69"/>
      <c r="CZD125" s="69"/>
      <c r="CZE125" s="69"/>
      <c r="CZF125" s="69"/>
      <c r="CZG125" s="69"/>
      <c r="CZH125" s="69"/>
      <c r="CZI125" s="69"/>
      <c r="CZJ125" s="69"/>
      <c r="CZK125" s="69"/>
      <c r="CZL125" s="69"/>
      <c r="CZM125" s="69"/>
      <c r="CZN125" s="69"/>
      <c r="CZO125" s="69"/>
      <c r="CZP125" s="69"/>
      <c r="CZQ125" s="69"/>
      <c r="CZR125" s="69"/>
      <c r="CZS125" s="69"/>
      <c r="CZT125" s="69"/>
      <c r="CZU125" s="69"/>
      <c r="CZV125" s="69"/>
      <c r="CZW125" s="69"/>
      <c r="CZX125" s="69"/>
      <c r="CZY125" s="69"/>
      <c r="CZZ125" s="69"/>
      <c r="DAA125" s="69"/>
      <c r="DAB125" s="69"/>
      <c r="DAC125" s="69"/>
      <c r="DAD125" s="69"/>
      <c r="DAE125" s="69"/>
      <c r="DAF125" s="69"/>
      <c r="DAG125" s="69"/>
      <c r="DAH125" s="69"/>
      <c r="DAI125" s="69"/>
      <c r="DAJ125" s="69"/>
      <c r="DAK125" s="69"/>
      <c r="DAL125" s="69"/>
      <c r="DAM125" s="69"/>
      <c r="DAN125" s="69"/>
      <c r="DAO125" s="69"/>
      <c r="DAP125" s="69"/>
      <c r="DAQ125" s="69"/>
      <c r="DAR125" s="69"/>
      <c r="DAS125" s="69"/>
      <c r="DAT125" s="69"/>
      <c r="DAU125" s="69"/>
      <c r="DAV125" s="69"/>
      <c r="DAW125" s="69"/>
      <c r="DAX125" s="69"/>
      <c r="DAY125" s="69"/>
      <c r="DAZ125" s="69"/>
      <c r="DBA125" s="69"/>
      <c r="DBB125" s="69"/>
      <c r="DBC125" s="69"/>
      <c r="DBD125" s="69"/>
      <c r="DBE125" s="69"/>
      <c r="DBF125" s="69"/>
      <c r="DBG125" s="69"/>
      <c r="DBH125" s="69"/>
      <c r="DBI125" s="69"/>
      <c r="DBJ125" s="69"/>
      <c r="DBK125" s="69"/>
      <c r="DBL125" s="69"/>
      <c r="DBM125" s="69"/>
      <c r="DBN125" s="69"/>
      <c r="DBO125" s="69"/>
      <c r="DBP125" s="69"/>
      <c r="DBQ125" s="69"/>
      <c r="DBR125" s="69"/>
      <c r="DBS125" s="69"/>
      <c r="DBT125" s="69"/>
      <c r="DBU125" s="69"/>
      <c r="DBV125" s="69"/>
      <c r="DBW125" s="69"/>
      <c r="DBX125" s="69"/>
      <c r="DBY125" s="69"/>
      <c r="DBZ125" s="69"/>
      <c r="DCA125" s="69"/>
      <c r="DCB125" s="69"/>
      <c r="DCC125" s="69"/>
      <c r="DCD125" s="69"/>
      <c r="DCE125" s="69"/>
      <c r="DCF125" s="69"/>
      <c r="DCG125" s="69"/>
      <c r="DCH125" s="69"/>
      <c r="DCI125" s="69"/>
      <c r="DCJ125" s="69"/>
      <c r="DCK125" s="69"/>
      <c r="DCL125" s="69"/>
      <c r="DCM125" s="69"/>
      <c r="DCN125" s="69"/>
      <c r="DCO125" s="69"/>
      <c r="DCP125" s="69"/>
      <c r="DCQ125" s="69"/>
      <c r="DCR125" s="69"/>
      <c r="DCS125" s="69"/>
      <c r="DCT125" s="69"/>
      <c r="DCU125" s="69"/>
      <c r="DCV125" s="69"/>
      <c r="DCW125" s="69"/>
      <c r="DCX125" s="69"/>
      <c r="DCY125" s="69"/>
      <c r="DCZ125" s="69"/>
      <c r="DDA125" s="69"/>
      <c r="DDB125" s="69"/>
      <c r="DDC125" s="69"/>
      <c r="DDD125" s="69"/>
      <c r="DDE125" s="69"/>
      <c r="DDF125" s="69"/>
      <c r="DDG125" s="69"/>
      <c r="DDH125" s="69"/>
      <c r="DDI125" s="69"/>
      <c r="DDJ125" s="69"/>
      <c r="DDK125" s="69"/>
      <c r="DDL125" s="69"/>
      <c r="DDM125" s="69"/>
      <c r="DDN125" s="69"/>
      <c r="DDO125" s="69"/>
      <c r="DDP125" s="69"/>
      <c r="DDQ125" s="69"/>
      <c r="DDR125" s="69"/>
      <c r="DDS125" s="69"/>
      <c r="DDT125" s="69"/>
      <c r="DDU125" s="69"/>
      <c r="DDV125" s="69"/>
      <c r="DDW125" s="69"/>
      <c r="DDX125" s="69"/>
      <c r="DDY125" s="69"/>
      <c r="DDZ125" s="69"/>
      <c r="DEA125" s="69"/>
      <c r="DEB125" s="69"/>
      <c r="DEC125" s="69"/>
      <c r="DED125" s="69"/>
      <c r="DEE125" s="69"/>
      <c r="DEF125" s="69"/>
      <c r="DEG125" s="69"/>
      <c r="DEH125" s="69"/>
      <c r="DEI125" s="69"/>
      <c r="DEJ125" s="69"/>
      <c r="DEK125" s="69"/>
      <c r="DEL125" s="69"/>
      <c r="DEM125" s="69"/>
      <c r="DEN125" s="69"/>
      <c r="DEO125" s="69"/>
      <c r="DEP125" s="69"/>
      <c r="DEQ125" s="69"/>
      <c r="DER125" s="69"/>
      <c r="DES125" s="69"/>
      <c r="DET125" s="69"/>
      <c r="DEU125" s="69"/>
      <c r="DEV125" s="69"/>
      <c r="DEW125" s="69"/>
      <c r="DEX125" s="69"/>
      <c r="DEY125" s="69"/>
      <c r="DEZ125" s="69"/>
      <c r="DFA125" s="69"/>
      <c r="DFB125" s="69"/>
      <c r="DFC125" s="69"/>
      <c r="DFD125" s="69"/>
      <c r="DFE125" s="69"/>
      <c r="DFF125" s="69"/>
      <c r="DFG125" s="69"/>
      <c r="DFH125" s="69"/>
      <c r="DFI125" s="69"/>
      <c r="DFJ125" s="69"/>
      <c r="DFK125" s="69"/>
      <c r="DFL125" s="69"/>
      <c r="DFM125" s="69"/>
      <c r="DFN125" s="69"/>
      <c r="DFO125" s="69"/>
      <c r="DFP125" s="69"/>
      <c r="DFQ125" s="69"/>
      <c r="DFR125" s="69"/>
      <c r="DFS125" s="69"/>
      <c r="DFT125" s="69"/>
      <c r="DFU125" s="69"/>
      <c r="DFV125" s="69"/>
      <c r="DFW125" s="69"/>
      <c r="DFX125" s="69"/>
      <c r="DFY125" s="69"/>
      <c r="DFZ125" s="69"/>
      <c r="DGA125" s="69"/>
      <c r="DGB125" s="69"/>
      <c r="DGC125" s="69"/>
      <c r="DGD125" s="69"/>
      <c r="DGE125" s="69"/>
      <c r="DGF125" s="69"/>
      <c r="DGG125" s="69"/>
      <c r="DGH125" s="69"/>
      <c r="DGI125" s="69"/>
      <c r="DGJ125" s="69"/>
      <c r="DGK125" s="69"/>
      <c r="DGL125" s="69"/>
      <c r="DGM125" s="69"/>
      <c r="DGN125" s="69"/>
      <c r="DGO125" s="69"/>
      <c r="DGP125" s="69"/>
      <c r="DGQ125" s="69"/>
      <c r="DGR125" s="69"/>
      <c r="DGS125" s="69"/>
      <c r="DGT125" s="69"/>
      <c r="DGU125" s="69"/>
      <c r="DGV125" s="69"/>
      <c r="DGW125" s="69"/>
      <c r="DGX125" s="69"/>
      <c r="DGY125" s="69"/>
      <c r="DGZ125" s="69"/>
      <c r="DHA125" s="69"/>
      <c r="DHB125" s="69"/>
      <c r="DHC125" s="69"/>
      <c r="DHD125" s="69"/>
      <c r="DHE125" s="69"/>
      <c r="DHF125" s="69"/>
      <c r="DHG125" s="69"/>
      <c r="DHH125" s="69"/>
      <c r="DHI125" s="69"/>
      <c r="DHJ125" s="69"/>
      <c r="DHK125" s="69"/>
      <c r="DHL125" s="69"/>
      <c r="DHM125" s="69"/>
      <c r="DHN125" s="69"/>
      <c r="DHO125" s="69"/>
      <c r="DHP125" s="69"/>
      <c r="DHQ125" s="69"/>
      <c r="DHR125" s="69"/>
      <c r="DHS125" s="69"/>
      <c r="DHT125" s="69"/>
      <c r="DHU125" s="69"/>
      <c r="DHV125" s="69"/>
      <c r="DHW125" s="69"/>
      <c r="DHX125" s="69"/>
      <c r="DHY125" s="69"/>
      <c r="DHZ125" s="69"/>
      <c r="DIA125" s="69"/>
      <c r="DIB125" s="69"/>
      <c r="DIC125" s="69"/>
      <c r="DID125" s="69"/>
      <c r="DIE125" s="69"/>
      <c r="DIF125" s="69"/>
      <c r="DIG125" s="69"/>
      <c r="DIH125" s="69"/>
      <c r="DII125" s="69"/>
      <c r="DIJ125" s="69"/>
      <c r="DIK125" s="69"/>
      <c r="DIL125" s="69"/>
      <c r="DIM125" s="69"/>
      <c r="DIN125" s="69"/>
      <c r="DIO125" s="69"/>
      <c r="DIP125" s="69"/>
      <c r="DIQ125" s="69"/>
      <c r="DIR125" s="69"/>
      <c r="DIS125" s="69"/>
      <c r="DIT125" s="69"/>
      <c r="DIU125" s="69"/>
      <c r="DIV125" s="69"/>
      <c r="DIW125" s="69"/>
      <c r="DIX125" s="69"/>
      <c r="DIY125" s="69"/>
      <c r="DIZ125" s="69"/>
      <c r="DJA125" s="69"/>
      <c r="DJB125" s="69"/>
      <c r="DJC125" s="69"/>
      <c r="DJD125" s="69"/>
      <c r="DJE125" s="69"/>
      <c r="DJF125" s="69"/>
      <c r="DJG125" s="69"/>
      <c r="DJH125" s="69"/>
      <c r="DJI125" s="69"/>
      <c r="DJJ125" s="69"/>
      <c r="DJK125" s="69"/>
      <c r="DJL125" s="69"/>
      <c r="DJM125" s="69"/>
      <c r="DJN125" s="69"/>
      <c r="DJO125" s="69"/>
      <c r="DJP125" s="69"/>
      <c r="DJQ125" s="69"/>
      <c r="DJR125" s="69"/>
      <c r="DJS125" s="69"/>
      <c r="DJT125" s="69"/>
      <c r="DJU125" s="69"/>
      <c r="DJV125" s="69"/>
      <c r="DJW125" s="69"/>
      <c r="DJX125" s="69"/>
      <c r="DJY125" s="69"/>
      <c r="DJZ125" s="69"/>
      <c r="DKA125" s="69"/>
      <c r="DKB125" s="69"/>
      <c r="DKC125" s="69"/>
      <c r="DKD125" s="69"/>
      <c r="DKE125" s="69"/>
      <c r="DKF125" s="69"/>
      <c r="DKG125" s="69"/>
      <c r="DKH125" s="69"/>
      <c r="DKI125" s="69"/>
      <c r="DKJ125" s="69"/>
      <c r="DKK125" s="69"/>
      <c r="DKL125" s="69"/>
      <c r="DKM125" s="69"/>
      <c r="DKN125" s="69"/>
      <c r="DKO125" s="69"/>
      <c r="DKP125" s="69"/>
      <c r="DKQ125" s="69"/>
      <c r="DKR125" s="69"/>
      <c r="DKS125" s="69"/>
      <c r="DKT125" s="69"/>
      <c r="DKU125" s="69"/>
      <c r="DKV125" s="69"/>
      <c r="DKW125" s="69"/>
      <c r="DKX125" s="69"/>
      <c r="DKY125" s="69"/>
      <c r="DKZ125" s="69"/>
      <c r="DLA125" s="69"/>
      <c r="DLB125" s="69"/>
      <c r="DLC125" s="69"/>
      <c r="DLD125" s="69"/>
      <c r="DLE125" s="69"/>
      <c r="DLF125" s="69"/>
      <c r="DLG125" s="69"/>
      <c r="DLH125" s="69"/>
      <c r="DLI125" s="69"/>
      <c r="DLJ125" s="69"/>
      <c r="DLK125" s="69"/>
      <c r="DLL125" s="69"/>
      <c r="DLM125" s="69"/>
      <c r="DLN125" s="69"/>
      <c r="DLO125" s="69"/>
      <c r="DLP125" s="69"/>
      <c r="DLQ125" s="69"/>
      <c r="DLR125" s="69"/>
      <c r="DLS125" s="69"/>
      <c r="DLT125" s="69"/>
      <c r="DLU125" s="69"/>
      <c r="DLV125" s="69"/>
      <c r="DLW125" s="69"/>
      <c r="DLX125" s="69"/>
      <c r="DLY125" s="69"/>
      <c r="DLZ125" s="69"/>
      <c r="DMA125" s="69"/>
      <c r="DMB125" s="69"/>
      <c r="DMC125" s="69"/>
      <c r="DMD125" s="69"/>
      <c r="DME125" s="69"/>
      <c r="DMF125" s="69"/>
      <c r="DMG125" s="69"/>
      <c r="DMH125" s="69"/>
      <c r="DMI125" s="69"/>
      <c r="DMJ125" s="69"/>
      <c r="DMK125" s="69"/>
      <c r="DML125" s="69"/>
      <c r="DMM125" s="69"/>
      <c r="DMN125" s="69"/>
      <c r="DMO125" s="69"/>
      <c r="DMP125" s="69"/>
      <c r="DMQ125" s="69"/>
      <c r="DMR125" s="69"/>
      <c r="DMS125" s="69"/>
      <c r="DMT125" s="69"/>
      <c r="DMU125" s="69"/>
      <c r="DMV125" s="69"/>
      <c r="DMW125" s="69"/>
      <c r="DMX125" s="69"/>
      <c r="DMY125" s="69"/>
      <c r="DMZ125" s="69"/>
      <c r="DNA125" s="69"/>
      <c r="DNB125" s="69"/>
      <c r="DNC125" s="69"/>
      <c r="DND125" s="69"/>
      <c r="DNE125" s="69"/>
      <c r="DNF125" s="69"/>
      <c r="DNG125" s="69"/>
      <c r="DNH125" s="69"/>
      <c r="DNI125" s="69"/>
      <c r="DNJ125" s="69"/>
      <c r="DNK125" s="69"/>
      <c r="DNL125" s="69"/>
      <c r="DNM125" s="69"/>
      <c r="DNN125" s="69"/>
      <c r="DNO125" s="69"/>
      <c r="DNP125" s="69"/>
      <c r="DNQ125" s="69"/>
      <c r="DNR125" s="69"/>
      <c r="DNS125" s="69"/>
      <c r="DNT125" s="69"/>
      <c r="DNU125" s="69"/>
      <c r="DNV125" s="69"/>
      <c r="DNW125" s="69"/>
      <c r="DNX125" s="69"/>
      <c r="DNY125" s="69"/>
      <c r="DNZ125" s="69"/>
      <c r="DOA125" s="69"/>
      <c r="DOB125" s="69"/>
      <c r="DOC125" s="69"/>
      <c r="DOD125" s="69"/>
      <c r="DOE125" s="69"/>
      <c r="DOF125" s="69"/>
      <c r="DOG125" s="69"/>
      <c r="DOH125" s="69"/>
      <c r="DOI125" s="69"/>
      <c r="DOJ125" s="69"/>
      <c r="DOK125" s="69"/>
      <c r="DOL125" s="69"/>
      <c r="DOM125" s="69"/>
      <c r="DON125" s="69"/>
      <c r="DOO125" s="69"/>
      <c r="DOP125" s="69"/>
      <c r="DOQ125" s="69"/>
      <c r="DOR125" s="69"/>
      <c r="DOS125" s="69"/>
      <c r="DOT125" s="69"/>
      <c r="DOU125" s="69"/>
      <c r="DOV125" s="69"/>
      <c r="DOW125" s="69"/>
      <c r="DOX125" s="69"/>
      <c r="DOY125" s="69"/>
      <c r="DOZ125" s="69"/>
      <c r="DPA125" s="69"/>
      <c r="DPB125" s="69"/>
      <c r="DPC125" s="69"/>
      <c r="DPD125" s="69"/>
      <c r="DPE125" s="69"/>
      <c r="DPF125" s="69"/>
      <c r="DPG125" s="69"/>
      <c r="DPH125" s="69"/>
      <c r="DPI125" s="69"/>
      <c r="DPJ125" s="69"/>
      <c r="DPK125" s="69"/>
      <c r="DPL125" s="69"/>
      <c r="DPM125" s="69"/>
      <c r="DPN125" s="69"/>
      <c r="DPO125" s="69"/>
      <c r="DPP125" s="69"/>
      <c r="DPQ125" s="69"/>
      <c r="DPR125" s="69"/>
      <c r="DPS125" s="69"/>
      <c r="DPT125" s="69"/>
      <c r="DPU125" s="69"/>
      <c r="DPV125" s="69"/>
      <c r="DPW125" s="69"/>
      <c r="DPX125" s="69"/>
      <c r="DPY125" s="69"/>
      <c r="DPZ125" s="69"/>
      <c r="DQA125" s="69"/>
      <c r="DQB125" s="69"/>
      <c r="DQC125" s="69"/>
      <c r="DQD125" s="69"/>
      <c r="DQE125" s="69"/>
      <c r="DQF125" s="69"/>
      <c r="DQG125" s="69"/>
      <c r="DQH125" s="69"/>
      <c r="DQI125" s="69"/>
      <c r="DQJ125" s="69"/>
      <c r="DQK125" s="69"/>
      <c r="DQL125" s="69"/>
      <c r="DQM125" s="69"/>
      <c r="DQN125" s="69"/>
      <c r="DQO125" s="69"/>
      <c r="DQP125" s="69"/>
      <c r="DQQ125" s="69"/>
      <c r="DQR125" s="69"/>
      <c r="DQS125" s="69"/>
      <c r="DQT125" s="69"/>
      <c r="DQU125" s="69"/>
      <c r="DQV125" s="69"/>
      <c r="DQW125" s="69"/>
      <c r="DQX125" s="69"/>
      <c r="DQY125" s="69"/>
      <c r="DQZ125" s="69"/>
      <c r="DRA125" s="69"/>
      <c r="DRB125" s="69"/>
      <c r="DRC125" s="69"/>
      <c r="DRD125" s="69"/>
      <c r="DRE125" s="69"/>
      <c r="DRF125" s="69"/>
      <c r="DRG125" s="69"/>
      <c r="DRH125" s="69"/>
      <c r="DRI125" s="69"/>
      <c r="DRJ125" s="69"/>
      <c r="DRK125" s="69"/>
      <c r="DRL125" s="69"/>
      <c r="DRM125" s="69"/>
      <c r="DRN125" s="69"/>
      <c r="DRO125" s="69"/>
      <c r="DRP125" s="69"/>
      <c r="DRQ125" s="69"/>
      <c r="DRR125" s="69"/>
      <c r="DRS125" s="69"/>
      <c r="DRT125" s="69"/>
      <c r="DRU125" s="69"/>
      <c r="DRV125" s="69"/>
      <c r="DRW125" s="69"/>
      <c r="DRX125" s="69"/>
      <c r="DRY125" s="69"/>
      <c r="DRZ125" s="69"/>
      <c r="DSA125" s="69"/>
      <c r="DSB125" s="69"/>
      <c r="DSC125" s="69"/>
      <c r="DSD125" s="69"/>
      <c r="DSE125" s="69"/>
      <c r="DSF125" s="69"/>
      <c r="DSG125" s="69"/>
      <c r="DSH125" s="69"/>
      <c r="DSI125" s="69"/>
      <c r="DSJ125" s="69"/>
      <c r="DSK125" s="69"/>
      <c r="DSL125" s="69"/>
      <c r="DSM125" s="69"/>
      <c r="DSN125" s="69"/>
      <c r="DSO125" s="69"/>
      <c r="DSP125" s="69"/>
      <c r="DSQ125" s="69"/>
      <c r="DSR125" s="69"/>
      <c r="DSS125" s="69"/>
      <c r="DST125" s="69"/>
      <c r="DSU125" s="69"/>
      <c r="DSV125" s="69"/>
      <c r="DSW125" s="69"/>
      <c r="DSX125" s="69"/>
      <c r="DSY125" s="69"/>
      <c r="DSZ125" s="69"/>
      <c r="DTA125" s="69"/>
      <c r="DTB125" s="69"/>
      <c r="DTC125" s="69"/>
      <c r="DTD125" s="69"/>
      <c r="DTE125" s="69"/>
      <c r="DTF125" s="69"/>
      <c r="DTG125" s="69"/>
      <c r="DTH125" s="69"/>
      <c r="DTI125" s="69"/>
      <c r="DTJ125" s="69"/>
      <c r="DTK125" s="69"/>
      <c r="DTL125" s="69"/>
      <c r="DTM125" s="69"/>
      <c r="DTN125" s="69"/>
      <c r="DTO125" s="69"/>
      <c r="DTP125" s="69"/>
      <c r="DTQ125" s="69"/>
      <c r="DTR125" s="69"/>
      <c r="DTS125" s="69"/>
      <c r="DTT125" s="69"/>
      <c r="DTU125" s="69"/>
      <c r="DTV125" s="69"/>
      <c r="DTW125" s="69"/>
      <c r="DTX125" s="69"/>
      <c r="DTY125" s="69"/>
      <c r="DTZ125" s="69"/>
      <c r="DUA125" s="69"/>
      <c r="DUB125" s="69"/>
      <c r="DUC125" s="69"/>
      <c r="DUD125" s="69"/>
      <c r="DUE125" s="69"/>
      <c r="DUF125" s="69"/>
      <c r="DUG125" s="69"/>
      <c r="DUH125" s="69"/>
      <c r="DUI125" s="69"/>
      <c r="DUJ125" s="69"/>
      <c r="DUK125" s="69"/>
      <c r="DUL125" s="69"/>
      <c r="DUM125" s="69"/>
      <c r="DUN125" s="69"/>
      <c r="DUO125" s="69"/>
      <c r="DUP125" s="69"/>
      <c r="DUQ125" s="69"/>
      <c r="DUR125" s="69"/>
      <c r="DUS125" s="69"/>
      <c r="DUT125" s="69"/>
      <c r="DUU125" s="69"/>
      <c r="DUV125" s="69"/>
      <c r="DUW125" s="69"/>
      <c r="DUX125" s="69"/>
      <c r="DUY125" s="69"/>
      <c r="DUZ125" s="69"/>
      <c r="DVA125" s="69"/>
      <c r="DVB125" s="69"/>
      <c r="DVC125" s="69"/>
      <c r="DVD125" s="69"/>
      <c r="DVE125" s="69"/>
      <c r="DVF125" s="69"/>
      <c r="DVG125" s="69"/>
      <c r="DVH125" s="69"/>
      <c r="DVI125" s="69"/>
      <c r="DVJ125" s="69"/>
      <c r="DVK125" s="69"/>
      <c r="DVL125" s="69"/>
      <c r="DVM125" s="69"/>
      <c r="DVN125" s="69"/>
      <c r="DVO125" s="69"/>
      <c r="DVP125" s="69"/>
      <c r="DVQ125" s="69"/>
      <c r="DVR125" s="69"/>
      <c r="DVS125" s="69"/>
      <c r="DVT125" s="69"/>
      <c r="DVU125" s="69"/>
      <c r="DVV125" s="69"/>
      <c r="DVW125" s="69"/>
      <c r="DVX125" s="69"/>
      <c r="DVY125" s="69"/>
      <c r="DVZ125" s="69"/>
      <c r="DWA125" s="69"/>
      <c r="DWB125" s="69"/>
      <c r="DWC125" s="69"/>
      <c r="DWD125" s="69"/>
      <c r="DWE125" s="69"/>
      <c r="DWF125" s="69"/>
      <c r="DWG125" s="69"/>
      <c r="DWH125" s="69"/>
      <c r="DWI125" s="69"/>
      <c r="DWJ125" s="69"/>
      <c r="DWK125" s="69"/>
      <c r="DWL125" s="69"/>
      <c r="DWM125" s="69"/>
      <c r="DWN125" s="69"/>
      <c r="DWO125" s="69"/>
      <c r="DWP125" s="69"/>
      <c r="DWQ125" s="69"/>
      <c r="DWR125" s="69"/>
      <c r="DWS125" s="69"/>
      <c r="DWT125" s="69"/>
      <c r="DWU125" s="69"/>
      <c r="DWV125" s="69"/>
      <c r="DWW125" s="69"/>
      <c r="DWX125" s="69"/>
      <c r="DWY125" s="69"/>
      <c r="DWZ125" s="69"/>
      <c r="DXA125" s="69"/>
      <c r="DXB125" s="69"/>
      <c r="DXC125" s="69"/>
      <c r="DXD125" s="69"/>
      <c r="DXE125" s="69"/>
      <c r="DXF125" s="69"/>
      <c r="DXG125" s="69"/>
      <c r="DXH125" s="69"/>
      <c r="DXI125" s="69"/>
      <c r="DXJ125" s="69"/>
      <c r="DXK125" s="69"/>
      <c r="DXL125" s="69"/>
      <c r="DXM125" s="69"/>
      <c r="DXN125" s="69"/>
      <c r="DXO125" s="69"/>
      <c r="DXP125" s="69"/>
      <c r="DXQ125" s="69"/>
      <c r="DXR125" s="69"/>
      <c r="DXS125" s="69"/>
      <c r="DXT125" s="69"/>
      <c r="DXU125" s="69"/>
      <c r="DXV125" s="69"/>
      <c r="DXW125" s="69"/>
      <c r="DXX125" s="69"/>
      <c r="DXY125" s="69"/>
      <c r="DXZ125" s="69"/>
      <c r="DYA125" s="69"/>
      <c r="DYB125" s="69"/>
      <c r="DYC125" s="69"/>
      <c r="DYD125" s="69"/>
      <c r="DYE125" s="69"/>
      <c r="DYF125" s="69"/>
      <c r="DYG125" s="69"/>
      <c r="DYH125" s="69"/>
      <c r="DYI125" s="69"/>
      <c r="DYJ125" s="69"/>
      <c r="DYK125" s="69"/>
      <c r="DYL125" s="69"/>
      <c r="DYM125" s="69"/>
      <c r="DYN125" s="69"/>
      <c r="DYO125" s="69"/>
      <c r="DYP125" s="69"/>
      <c r="DYQ125" s="69"/>
      <c r="DYR125" s="69"/>
      <c r="DYS125" s="69"/>
      <c r="DYT125" s="69"/>
      <c r="DYU125" s="69"/>
      <c r="DYV125" s="69"/>
      <c r="DYW125" s="69"/>
      <c r="DYX125" s="69"/>
      <c r="DYY125" s="69"/>
      <c r="DYZ125" s="69"/>
      <c r="DZA125" s="69"/>
      <c r="DZB125" s="69"/>
      <c r="DZC125" s="69"/>
      <c r="DZD125" s="69"/>
      <c r="DZE125" s="69"/>
      <c r="DZF125" s="69"/>
      <c r="DZG125" s="69"/>
      <c r="DZH125" s="69"/>
      <c r="DZI125" s="69"/>
      <c r="DZJ125" s="69"/>
      <c r="DZK125" s="69"/>
      <c r="DZL125" s="69"/>
      <c r="DZM125" s="69"/>
      <c r="DZN125" s="69"/>
      <c r="DZO125" s="69"/>
      <c r="DZP125" s="69"/>
      <c r="DZQ125" s="69"/>
      <c r="DZR125" s="69"/>
      <c r="DZS125" s="69"/>
      <c r="DZT125" s="69"/>
      <c r="DZU125" s="69"/>
      <c r="DZV125" s="69"/>
      <c r="DZW125" s="69"/>
      <c r="DZX125" s="69"/>
      <c r="DZY125" s="69"/>
      <c r="DZZ125" s="69"/>
      <c r="EAA125" s="69"/>
      <c r="EAB125" s="69"/>
      <c r="EAC125" s="69"/>
      <c r="EAD125" s="69"/>
      <c r="EAE125" s="69"/>
      <c r="EAF125" s="69"/>
      <c r="EAG125" s="69"/>
      <c r="EAH125" s="69"/>
      <c r="EAI125" s="69"/>
      <c r="EAJ125" s="69"/>
      <c r="EAK125" s="69"/>
      <c r="EAL125" s="69"/>
      <c r="EAM125" s="69"/>
      <c r="EAN125" s="69"/>
      <c r="EAO125" s="69"/>
      <c r="EAP125" s="69"/>
      <c r="EAQ125" s="69"/>
      <c r="EAR125" s="69"/>
      <c r="EAS125" s="69"/>
      <c r="EAT125" s="69"/>
      <c r="EAU125" s="69"/>
      <c r="EAV125" s="69"/>
      <c r="EAW125" s="69"/>
      <c r="EAX125" s="69"/>
      <c r="EAY125" s="69"/>
      <c r="EAZ125" s="69"/>
      <c r="EBA125" s="69"/>
      <c r="EBB125" s="69"/>
      <c r="EBC125" s="69"/>
      <c r="EBD125" s="69"/>
      <c r="EBE125" s="69"/>
      <c r="EBF125" s="69"/>
      <c r="EBG125" s="69"/>
      <c r="EBH125" s="69"/>
      <c r="EBI125" s="69"/>
      <c r="EBJ125" s="69"/>
      <c r="EBK125" s="69"/>
      <c r="EBL125" s="69"/>
      <c r="EBM125" s="69"/>
      <c r="EBN125" s="69"/>
      <c r="EBO125" s="69"/>
      <c r="EBP125" s="69"/>
      <c r="EBQ125" s="69"/>
      <c r="EBR125" s="69"/>
      <c r="EBS125" s="69"/>
      <c r="EBT125" s="69"/>
      <c r="EBU125" s="69"/>
      <c r="EBV125" s="69"/>
      <c r="EBW125" s="69"/>
      <c r="EBX125" s="69"/>
      <c r="EBY125" s="69"/>
      <c r="EBZ125" s="69"/>
      <c r="ECA125" s="69"/>
      <c r="ECB125" s="69"/>
      <c r="ECC125" s="69"/>
      <c r="ECD125" s="69"/>
      <c r="ECE125" s="69"/>
      <c r="ECF125" s="69"/>
      <c r="ECG125" s="69"/>
      <c r="ECH125" s="69"/>
      <c r="ECI125" s="69"/>
      <c r="ECJ125" s="69"/>
      <c r="ECK125" s="69"/>
      <c r="ECL125" s="69"/>
      <c r="ECM125" s="69"/>
      <c r="ECN125" s="69"/>
      <c r="ECO125" s="69"/>
      <c r="ECP125" s="69"/>
      <c r="ECQ125" s="69"/>
      <c r="ECR125" s="69"/>
      <c r="ECS125" s="69"/>
      <c r="ECT125" s="69"/>
      <c r="ECU125" s="69"/>
      <c r="ECV125" s="69"/>
      <c r="ECW125" s="69"/>
      <c r="ECX125" s="69"/>
      <c r="ECY125" s="69"/>
      <c r="ECZ125" s="69"/>
      <c r="EDA125" s="69"/>
      <c r="EDB125" s="69"/>
      <c r="EDC125" s="69"/>
      <c r="EDD125" s="69"/>
      <c r="EDE125" s="69"/>
      <c r="EDF125" s="69"/>
      <c r="EDG125" s="69"/>
      <c r="EDH125" s="69"/>
      <c r="EDI125" s="69"/>
      <c r="EDJ125" s="69"/>
      <c r="EDK125" s="69"/>
      <c r="EDL125" s="69"/>
      <c r="EDM125" s="69"/>
      <c r="EDN125" s="69"/>
      <c r="EDO125" s="69"/>
      <c r="EDP125" s="69"/>
      <c r="EDQ125" s="69"/>
      <c r="EDR125" s="69"/>
      <c r="EDS125" s="69"/>
      <c r="EDT125" s="69"/>
      <c r="EDU125" s="69"/>
      <c r="EDV125" s="69"/>
      <c r="EDW125" s="69"/>
      <c r="EDX125" s="69"/>
      <c r="EDY125" s="69"/>
      <c r="EDZ125" s="69"/>
      <c r="EEA125" s="69"/>
      <c r="EEB125" s="69"/>
      <c r="EEC125" s="69"/>
      <c r="EED125" s="69"/>
      <c r="EEE125" s="69"/>
      <c r="EEF125" s="69"/>
      <c r="EEG125" s="69"/>
      <c r="EEH125" s="69"/>
      <c r="EEI125" s="69"/>
      <c r="EEJ125" s="69"/>
      <c r="EEK125" s="69"/>
      <c r="EEL125" s="69"/>
      <c r="EEM125" s="69"/>
      <c r="EEN125" s="69"/>
      <c r="EEO125" s="69"/>
      <c r="EEP125" s="69"/>
      <c r="EEQ125" s="69"/>
      <c r="EER125" s="69"/>
      <c r="EES125" s="69"/>
      <c r="EET125" s="69"/>
      <c r="EEU125" s="69"/>
      <c r="EEV125" s="69"/>
      <c r="EEW125" s="69"/>
      <c r="EEX125" s="69"/>
      <c r="EEY125" s="69"/>
      <c r="EEZ125" s="69"/>
      <c r="EFA125" s="69"/>
      <c r="EFB125" s="69"/>
      <c r="EFC125" s="69"/>
      <c r="EFD125" s="69"/>
      <c r="EFE125" s="69"/>
      <c r="EFF125" s="69"/>
      <c r="EFG125" s="69"/>
      <c r="EFH125" s="69"/>
      <c r="EFI125" s="69"/>
      <c r="EFJ125" s="69"/>
      <c r="EFK125" s="69"/>
      <c r="EFL125" s="69"/>
      <c r="EFM125" s="69"/>
      <c r="EFN125" s="69"/>
      <c r="EFO125" s="69"/>
      <c r="EFP125" s="69"/>
      <c r="EFQ125" s="69"/>
      <c r="EFR125" s="69"/>
      <c r="EFS125" s="69"/>
      <c r="EFT125" s="69"/>
      <c r="EFU125" s="69"/>
      <c r="EFV125" s="69"/>
      <c r="EFW125" s="69"/>
      <c r="EFX125" s="69"/>
      <c r="EFY125" s="69"/>
      <c r="EFZ125" s="69"/>
      <c r="EGA125" s="69"/>
      <c r="EGB125" s="69"/>
      <c r="EGC125" s="69"/>
      <c r="EGD125" s="69"/>
      <c r="EGE125" s="69"/>
      <c r="EGF125" s="69"/>
      <c r="EGG125" s="69"/>
      <c r="EGH125" s="69"/>
      <c r="EGI125" s="69"/>
      <c r="EGJ125" s="69"/>
      <c r="EGK125" s="69"/>
      <c r="EGL125" s="69"/>
      <c r="EGM125" s="69"/>
      <c r="EGN125" s="69"/>
      <c r="EGO125" s="69"/>
      <c r="EGP125" s="69"/>
      <c r="EGQ125" s="69"/>
      <c r="EGR125" s="69"/>
      <c r="EGS125" s="69"/>
      <c r="EGT125" s="69"/>
      <c r="EGU125" s="69"/>
      <c r="EGV125" s="69"/>
      <c r="EGW125" s="69"/>
      <c r="EGX125" s="69"/>
      <c r="EGY125" s="69"/>
      <c r="EGZ125" s="69"/>
      <c r="EHA125" s="69"/>
      <c r="EHB125" s="69"/>
      <c r="EHC125" s="69"/>
      <c r="EHD125" s="69"/>
      <c r="EHE125" s="69"/>
      <c r="EHF125" s="69"/>
      <c r="EHG125" s="69"/>
      <c r="EHH125" s="69"/>
      <c r="EHI125" s="69"/>
      <c r="EHJ125" s="69"/>
      <c r="EHK125" s="69"/>
      <c r="EHL125" s="69"/>
      <c r="EHM125" s="69"/>
      <c r="EHN125" s="69"/>
      <c r="EHO125" s="69"/>
      <c r="EHP125" s="69"/>
      <c r="EHQ125" s="69"/>
      <c r="EHR125" s="69"/>
      <c r="EHS125" s="69"/>
      <c r="EHT125" s="69"/>
      <c r="EHU125" s="69"/>
      <c r="EHV125" s="69"/>
      <c r="EHW125" s="69"/>
      <c r="EHX125" s="69"/>
      <c r="EHY125" s="69"/>
      <c r="EHZ125" s="69"/>
      <c r="EIA125" s="69"/>
      <c r="EIB125" s="69"/>
      <c r="EIC125" s="69"/>
      <c r="EID125" s="69"/>
      <c r="EIE125" s="69"/>
      <c r="EIF125" s="69"/>
      <c r="EIG125" s="69"/>
      <c r="EIH125" s="69"/>
      <c r="EII125" s="69"/>
      <c r="EIJ125" s="69"/>
      <c r="EIK125" s="69"/>
      <c r="EIL125" s="69"/>
      <c r="EIM125" s="69"/>
      <c r="EIN125" s="69"/>
      <c r="EIO125" s="69"/>
      <c r="EIP125" s="69"/>
      <c r="EIQ125" s="69"/>
      <c r="EIR125" s="69"/>
      <c r="EIS125" s="69"/>
      <c r="EIT125" s="69"/>
      <c r="EIU125" s="69"/>
      <c r="EIV125" s="69"/>
      <c r="EIW125" s="69"/>
      <c r="EIX125" s="69"/>
      <c r="EIY125" s="69"/>
      <c r="EIZ125" s="69"/>
      <c r="EJA125" s="69"/>
      <c r="EJB125" s="69"/>
      <c r="EJC125" s="69"/>
      <c r="EJD125" s="69"/>
      <c r="EJE125" s="69"/>
      <c r="EJF125" s="69"/>
      <c r="EJG125" s="69"/>
      <c r="EJH125" s="69"/>
      <c r="EJI125" s="69"/>
      <c r="EJJ125" s="69"/>
      <c r="EJK125" s="69"/>
      <c r="EJL125" s="69"/>
      <c r="EJM125" s="69"/>
      <c r="EJN125" s="69"/>
      <c r="EJO125" s="69"/>
      <c r="EJP125" s="69"/>
      <c r="EJQ125" s="69"/>
      <c r="EJR125" s="69"/>
      <c r="EJS125" s="69"/>
      <c r="EJT125" s="69"/>
      <c r="EJU125" s="69"/>
      <c r="EJV125" s="69"/>
      <c r="EJW125" s="69"/>
      <c r="EJX125" s="69"/>
      <c r="EJY125" s="69"/>
      <c r="EJZ125" s="69"/>
      <c r="EKA125" s="69"/>
      <c r="EKB125" s="69"/>
      <c r="EKC125" s="69"/>
      <c r="EKD125" s="69"/>
      <c r="EKE125" s="69"/>
      <c r="EKF125" s="69"/>
      <c r="EKG125" s="69"/>
      <c r="EKH125" s="69"/>
      <c r="EKI125" s="69"/>
      <c r="EKJ125" s="69"/>
      <c r="EKK125" s="69"/>
      <c r="EKL125" s="69"/>
      <c r="EKM125" s="69"/>
      <c r="EKN125" s="69"/>
      <c r="EKO125" s="69"/>
      <c r="EKP125" s="69"/>
      <c r="EKQ125" s="69"/>
      <c r="EKR125" s="69"/>
      <c r="EKS125" s="69"/>
      <c r="EKT125" s="69"/>
      <c r="EKU125" s="69"/>
      <c r="EKV125" s="69"/>
      <c r="EKW125" s="69"/>
      <c r="EKX125" s="69"/>
      <c r="EKY125" s="69"/>
      <c r="EKZ125" s="69"/>
      <c r="ELA125" s="69"/>
      <c r="ELB125" s="69"/>
      <c r="ELC125" s="69"/>
      <c r="ELD125" s="69"/>
      <c r="ELE125" s="69"/>
      <c r="ELF125" s="69"/>
      <c r="ELG125" s="69"/>
      <c r="ELH125" s="69"/>
      <c r="ELI125" s="69"/>
      <c r="ELJ125" s="69"/>
      <c r="ELK125" s="69"/>
      <c r="ELL125" s="69"/>
      <c r="ELM125" s="69"/>
      <c r="ELN125" s="69"/>
      <c r="ELO125" s="69"/>
      <c r="ELP125" s="69"/>
      <c r="ELQ125" s="69"/>
      <c r="ELR125" s="69"/>
      <c r="ELS125" s="69"/>
      <c r="ELT125" s="69"/>
      <c r="ELU125" s="69"/>
      <c r="ELV125" s="69"/>
      <c r="ELW125" s="69"/>
      <c r="ELX125" s="69"/>
      <c r="ELY125" s="69"/>
      <c r="ELZ125" s="69"/>
      <c r="EMA125" s="69"/>
      <c r="EMB125" s="69"/>
      <c r="EMC125" s="69"/>
      <c r="EMD125" s="69"/>
      <c r="EME125" s="69"/>
      <c r="EMF125" s="69"/>
      <c r="EMG125" s="69"/>
      <c r="EMH125" s="69"/>
      <c r="EMI125" s="69"/>
      <c r="EMJ125" s="69"/>
      <c r="EMK125" s="69"/>
      <c r="EML125" s="69"/>
      <c r="EMM125" s="69"/>
      <c r="EMN125" s="69"/>
      <c r="EMO125" s="69"/>
      <c r="EMP125" s="69"/>
      <c r="EMQ125" s="69"/>
      <c r="EMR125" s="69"/>
      <c r="EMS125" s="69"/>
      <c r="EMT125" s="69"/>
      <c r="EMU125" s="69"/>
      <c r="EMV125" s="69"/>
      <c r="EMW125" s="69"/>
      <c r="EMX125" s="69"/>
      <c r="EMY125" s="69"/>
      <c r="EMZ125" s="69"/>
      <c r="ENA125" s="69"/>
      <c r="ENB125" s="69"/>
      <c r="ENC125" s="69"/>
      <c r="END125" s="69"/>
      <c r="ENE125" s="69"/>
      <c r="ENF125" s="69"/>
      <c r="ENG125" s="69"/>
      <c r="ENH125" s="69"/>
      <c r="ENI125" s="69"/>
      <c r="ENJ125" s="69"/>
      <c r="ENK125" s="69"/>
      <c r="ENL125" s="69"/>
      <c r="ENM125" s="69"/>
      <c r="ENN125" s="69"/>
      <c r="ENO125" s="69"/>
      <c r="ENP125" s="69"/>
      <c r="ENQ125" s="69"/>
      <c r="ENR125" s="69"/>
      <c r="ENS125" s="69"/>
      <c r="ENT125" s="69"/>
      <c r="ENU125" s="69"/>
      <c r="ENV125" s="69"/>
      <c r="ENW125" s="69"/>
      <c r="ENX125" s="69"/>
      <c r="ENY125" s="69"/>
      <c r="ENZ125" s="69"/>
      <c r="EOA125" s="69"/>
      <c r="EOB125" s="69"/>
      <c r="EOC125" s="69"/>
      <c r="EOD125" s="69"/>
      <c r="EOE125" s="69"/>
      <c r="EOF125" s="69"/>
      <c r="EOG125" s="69"/>
      <c r="EOH125" s="69"/>
      <c r="EOI125" s="69"/>
      <c r="EOJ125" s="69"/>
      <c r="EOK125" s="69"/>
      <c r="EOL125" s="69"/>
      <c r="EOM125" s="69"/>
      <c r="EON125" s="69"/>
      <c r="EOO125" s="69"/>
      <c r="EOP125" s="69"/>
      <c r="EOQ125" s="69"/>
      <c r="EOR125" s="69"/>
      <c r="EOS125" s="69"/>
      <c r="EOT125" s="69"/>
      <c r="EOU125" s="69"/>
      <c r="EOV125" s="69"/>
      <c r="EOW125" s="69"/>
      <c r="EOX125" s="69"/>
      <c r="EOY125" s="69"/>
      <c r="EOZ125" s="69"/>
      <c r="EPA125" s="69"/>
      <c r="EPB125" s="69"/>
      <c r="EPC125" s="69"/>
      <c r="EPD125" s="69"/>
      <c r="EPE125" s="69"/>
      <c r="EPF125" s="69"/>
      <c r="EPG125" s="69"/>
      <c r="EPH125" s="69"/>
      <c r="EPI125" s="69"/>
      <c r="EPJ125" s="69"/>
      <c r="EPK125" s="69"/>
      <c r="EPL125" s="69"/>
      <c r="EPM125" s="69"/>
      <c r="EPN125" s="69"/>
      <c r="EPO125" s="69"/>
      <c r="EPP125" s="69"/>
      <c r="EPQ125" s="69"/>
      <c r="EPR125" s="69"/>
      <c r="EPS125" s="69"/>
      <c r="EPT125" s="69"/>
      <c r="EPU125" s="69"/>
      <c r="EPV125" s="69"/>
      <c r="EPW125" s="69"/>
      <c r="EPX125" s="69"/>
      <c r="EPY125" s="69"/>
      <c r="EPZ125" s="69"/>
      <c r="EQA125" s="69"/>
      <c r="EQB125" s="69"/>
      <c r="EQC125" s="69"/>
      <c r="EQD125" s="69"/>
      <c r="EQE125" s="69"/>
      <c r="EQF125" s="69"/>
      <c r="EQG125" s="69"/>
      <c r="EQH125" s="69"/>
      <c r="EQI125" s="69"/>
      <c r="EQJ125" s="69"/>
      <c r="EQK125" s="69"/>
      <c r="EQL125" s="69"/>
      <c r="EQM125" s="69"/>
      <c r="EQN125" s="69"/>
      <c r="EQO125" s="69"/>
      <c r="EQP125" s="69"/>
      <c r="EQQ125" s="69"/>
      <c r="EQR125" s="69"/>
      <c r="EQS125" s="69"/>
      <c r="EQT125" s="69"/>
      <c r="EQU125" s="69"/>
      <c r="EQV125" s="69"/>
      <c r="EQW125" s="69"/>
      <c r="EQX125" s="69"/>
      <c r="EQY125" s="69"/>
      <c r="EQZ125" s="69"/>
      <c r="ERA125" s="69"/>
      <c r="ERB125" s="69"/>
      <c r="ERC125" s="69"/>
      <c r="ERD125" s="69"/>
      <c r="ERE125" s="69"/>
      <c r="ERF125" s="69"/>
      <c r="ERG125" s="69"/>
      <c r="ERH125" s="69"/>
      <c r="ERI125" s="69"/>
      <c r="ERJ125" s="69"/>
      <c r="ERK125" s="69"/>
      <c r="ERL125" s="69"/>
      <c r="ERM125" s="69"/>
      <c r="ERN125" s="69"/>
      <c r="ERO125" s="69"/>
      <c r="ERP125" s="69"/>
      <c r="ERQ125" s="69"/>
      <c r="ERR125" s="69"/>
      <c r="ERS125" s="69"/>
      <c r="ERT125" s="69"/>
      <c r="ERU125" s="69"/>
      <c r="ERV125" s="69"/>
      <c r="ERW125" s="69"/>
      <c r="ERX125" s="69"/>
      <c r="ERY125" s="69"/>
      <c r="ERZ125" s="69"/>
      <c r="ESA125" s="69"/>
      <c r="ESB125" s="69"/>
      <c r="ESC125" s="69"/>
      <c r="ESD125" s="69"/>
      <c r="ESE125" s="69"/>
      <c r="ESF125" s="69"/>
      <c r="ESG125" s="69"/>
      <c r="ESH125" s="69"/>
      <c r="ESI125" s="69"/>
      <c r="ESJ125" s="69"/>
      <c r="ESK125" s="69"/>
      <c r="ESL125" s="69"/>
      <c r="ESM125" s="69"/>
      <c r="ESN125" s="69"/>
      <c r="ESO125" s="69"/>
      <c r="ESP125" s="69"/>
      <c r="ESQ125" s="69"/>
      <c r="ESR125" s="69"/>
      <c r="ESS125" s="69"/>
      <c r="EST125" s="69"/>
      <c r="ESU125" s="69"/>
      <c r="ESV125" s="69"/>
      <c r="ESW125" s="69"/>
      <c r="ESX125" s="69"/>
      <c r="ESY125" s="69"/>
      <c r="ESZ125" s="69"/>
      <c r="ETA125" s="69"/>
      <c r="ETB125" s="69"/>
      <c r="ETC125" s="69"/>
      <c r="ETD125" s="69"/>
      <c r="ETE125" s="69"/>
      <c r="ETF125" s="69"/>
      <c r="ETG125" s="69"/>
      <c r="ETH125" s="69"/>
      <c r="ETI125" s="69"/>
      <c r="ETJ125" s="69"/>
      <c r="ETK125" s="69"/>
      <c r="ETL125" s="69"/>
      <c r="ETM125" s="69"/>
      <c r="ETN125" s="69"/>
      <c r="ETO125" s="69"/>
      <c r="ETP125" s="69"/>
      <c r="ETQ125" s="69"/>
      <c r="ETR125" s="69"/>
      <c r="ETS125" s="69"/>
      <c r="ETT125" s="69"/>
      <c r="ETU125" s="69"/>
      <c r="ETV125" s="69"/>
      <c r="ETW125" s="69"/>
      <c r="ETX125" s="69"/>
      <c r="ETY125" s="69"/>
      <c r="ETZ125" s="69"/>
      <c r="EUA125" s="69"/>
      <c r="EUB125" s="69"/>
      <c r="EUC125" s="69"/>
      <c r="EUD125" s="69"/>
      <c r="EUE125" s="69"/>
      <c r="EUF125" s="69"/>
      <c r="EUG125" s="69"/>
      <c r="EUH125" s="69"/>
      <c r="EUI125" s="69"/>
      <c r="EUJ125" s="69"/>
      <c r="EUK125" s="69"/>
      <c r="EUL125" s="69"/>
      <c r="EUM125" s="69"/>
      <c r="EUN125" s="69"/>
      <c r="EUO125" s="69"/>
      <c r="EUP125" s="69"/>
      <c r="EUQ125" s="69"/>
      <c r="EUR125" s="69"/>
      <c r="EUS125" s="69"/>
      <c r="EUT125" s="69"/>
      <c r="EUU125" s="69"/>
      <c r="EUV125" s="69"/>
      <c r="EUW125" s="69"/>
      <c r="EUX125" s="69"/>
      <c r="EUY125" s="69"/>
      <c r="EUZ125" s="69"/>
      <c r="EVA125" s="69"/>
      <c r="EVB125" s="69"/>
      <c r="EVC125" s="69"/>
      <c r="EVD125" s="69"/>
      <c r="EVE125" s="69"/>
      <c r="EVF125" s="69"/>
      <c r="EVG125" s="69"/>
      <c r="EVH125" s="69"/>
      <c r="EVI125" s="69"/>
      <c r="EVJ125" s="69"/>
      <c r="EVK125" s="69"/>
      <c r="EVL125" s="69"/>
      <c r="EVM125" s="69"/>
      <c r="EVN125" s="69"/>
      <c r="EVO125" s="69"/>
      <c r="EVP125" s="69"/>
      <c r="EVQ125" s="69"/>
      <c r="EVR125" s="69"/>
      <c r="EVS125" s="69"/>
      <c r="EVT125" s="69"/>
      <c r="EVU125" s="69"/>
      <c r="EVV125" s="69"/>
      <c r="EVW125" s="69"/>
      <c r="EVX125" s="69"/>
      <c r="EVY125" s="69"/>
      <c r="EVZ125" s="69"/>
      <c r="EWA125" s="69"/>
      <c r="EWB125" s="69"/>
      <c r="EWC125" s="69"/>
      <c r="EWD125" s="69"/>
      <c r="EWE125" s="69"/>
      <c r="EWF125" s="69"/>
      <c r="EWG125" s="69"/>
      <c r="EWH125" s="69"/>
      <c r="EWI125" s="69"/>
      <c r="EWJ125" s="69"/>
      <c r="EWK125" s="69"/>
      <c r="EWL125" s="69"/>
      <c r="EWM125" s="69"/>
      <c r="EWN125" s="69"/>
      <c r="EWO125" s="69"/>
      <c r="EWP125" s="69"/>
      <c r="EWQ125" s="69"/>
      <c r="EWR125" s="69"/>
      <c r="EWS125" s="69"/>
      <c r="EWT125" s="69"/>
      <c r="EWU125" s="69"/>
      <c r="EWV125" s="69"/>
      <c r="EWW125" s="69"/>
      <c r="EWX125" s="69"/>
      <c r="EWY125" s="69"/>
      <c r="EWZ125" s="69"/>
      <c r="EXA125" s="69"/>
      <c r="EXB125" s="69"/>
      <c r="EXC125" s="69"/>
      <c r="EXD125" s="69"/>
      <c r="EXE125" s="69"/>
      <c r="EXF125" s="69"/>
      <c r="EXG125" s="69"/>
      <c r="EXH125" s="69"/>
      <c r="EXI125" s="69"/>
      <c r="EXJ125" s="69"/>
      <c r="EXK125" s="69"/>
      <c r="EXL125" s="69"/>
      <c r="EXM125" s="69"/>
      <c r="EXN125" s="69"/>
      <c r="EXO125" s="69"/>
      <c r="EXP125" s="69"/>
      <c r="EXQ125" s="69"/>
      <c r="EXR125" s="69"/>
      <c r="EXS125" s="69"/>
      <c r="EXT125" s="69"/>
      <c r="EXU125" s="69"/>
      <c r="EXV125" s="69"/>
      <c r="EXW125" s="69"/>
      <c r="EXX125" s="69"/>
      <c r="EXY125" s="69"/>
      <c r="EXZ125" s="69"/>
      <c r="EYA125" s="69"/>
      <c r="EYB125" s="69"/>
      <c r="EYC125" s="69"/>
      <c r="EYD125" s="69"/>
      <c r="EYE125" s="69"/>
      <c r="EYF125" s="69"/>
      <c r="EYG125" s="69"/>
      <c r="EYH125" s="69"/>
      <c r="EYI125" s="69"/>
      <c r="EYJ125" s="69"/>
      <c r="EYK125" s="69"/>
      <c r="EYL125" s="69"/>
      <c r="EYM125" s="69"/>
      <c r="EYN125" s="69"/>
      <c r="EYO125" s="69"/>
      <c r="EYP125" s="69"/>
      <c r="EYQ125" s="69"/>
      <c r="EYR125" s="69"/>
      <c r="EYS125" s="69"/>
      <c r="EYT125" s="69"/>
      <c r="EYU125" s="69"/>
      <c r="EYV125" s="69"/>
      <c r="EYW125" s="69"/>
      <c r="EYX125" s="69"/>
      <c r="EYY125" s="69"/>
      <c r="EYZ125" s="69"/>
      <c r="EZA125" s="69"/>
      <c r="EZB125" s="69"/>
      <c r="EZC125" s="69"/>
      <c r="EZD125" s="69"/>
      <c r="EZE125" s="69"/>
      <c r="EZF125" s="69"/>
      <c r="EZG125" s="69"/>
      <c r="EZH125" s="69"/>
      <c r="EZI125" s="69"/>
      <c r="EZJ125" s="69"/>
      <c r="EZK125" s="69"/>
      <c r="EZL125" s="69"/>
      <c r="EZM125" s="69"/>
      <c r="EZN125" s="69"/>
      <c r="EZO125" s="69"/>
      <c r="EZP125" s="69"/>
      <c r="EZQ125" s="69"/>
      <c r="EZR125" s="69"/>
      <c r="EZS125" s="69"/>
      <c r="EZT125" s="69"/>
      <c r="EZU125" s="69"/>
      <c r="EZV125" s="69"/>
      <c r="EZW125" s="69"/>
      <c r="EZX125" s="69"/>
      <c r="EZY125" s="69"/>
      <c r="EZZ125" s="69"/>
      <c r="FAA125" s="69"/>
      <c r="FAB125" s="69"/>
      <c r="FAC125" s="69"/>
      <c r="FAD125" s="69"/>
      <c r="FAE125" s="69"/>
      <c r="FAF125" s="69"/>
      <c r="FAG125" s="69"/>
      <c r="FAH125" s="69"/>
      <c r="FAI125" s="69"/>
      <c r="FAJ125" s="69"/>
      <c r="FAK125" s="69"/>
      <c r="FAL125" s="69"/>
      <c r="FAM125" s="69"/>
      <c r="FAN125" s="69"/>
      <c r="FAO125" s="69"/>
      <c r="FAP125" s="69"/>
      <c r="FAQ125" s="69"/>
      <c r="FAR125" s="69"/>
      <c r="FAS125" s="69"/>
      <c r="FAT125" s="69"/>
      <c r="FAU125" s="69"/>
      <c r="FAV125" s="69"/>
      <c r="FAW125" s="69"/>
      <c r="FAX125" s="69"/>
      <c r="FAY125" s="69"/>
      <c r="FAZ125" s="69"/>
      <c r="FBA125" s="69"/>
      <c r="FBB125" s="69"/>
      <c r="FBC125" s="69"/>
      <c r="FBD125" s="69"/>
      <c r="FBE125" s="69"/>
      <c r="FBF125" s="69"/>
      <c r="FBG125" s="69"/>
      <c r="FBH125" s="69"/>
      <c r="FBI125" s="69"/>
      <c r="FBJ125" s="69"/>
      <c r="FBK125" s="69"/>
      <c r="FBL125" s="69"/>
      <c r="FBM125" s="69"/>
      <c r="FBN125" s="69"/>
      <c r="FBO125" s="69"/>
      <c r="FBP125" s="69"/>
      <c r="FBQ125" s="69"/>
      <c r="FBR125" s="69"/>
      <c r="FBS125" s="69"/>
      <c r="FBT125" s="69"/>
      <c r="FBU125" s="69"/>
      <c r="FBV125" s="69"/>
      <c r="FBW125" s="69"/>
      <c r="FBX125" s="69"/>
      <c r="FBY125" s="69"/>
      <c r="FBZ125" s="69"/>
      <c r="FCA125" s="69"/>
      <c r="FCB125" s="69"/>
      <c r="FCC125" s="69"/>
      <c r="FCD125" s="69"/>
      <c r="FCE125" s="69"/>
      <c r="FCF125" s="69"/>
      <c r="FCG125" s="69"/>
      <c r="FCH125" s="69"/>
      <c r="FCI125" s="69"/>
      <c r="FCJ125" s="69"/>
      <c r="FCK125" s="69"/>
      <c r="FCL125" s="69"/>
      <c r="FCM125" s="69"/>
      <c r="FCN125" s="69"/>
      <c r="FCO125" s="69"/>
      <c r="FCP125" s="69"/>
      <c r="FCQ125" s="69"/>
      <c r="FCR125" s="69"/>
      <c r="FCS125" s="69"/>
      <c r="FCT125" s="69"/>
      <c r="FCU125" s="69"/>
      <c r="FCV125" s="69"/>
      <c r="FCW125" s="69"/>
      <c r="FCX125" s="69"/>
      <c r="FCY125" s="69"/>
      <c r="FCZ125" s="69"/>
      <c r="FDA125" s="69"/>
      <c r="FDB125" s="69"/>
      <c r="FDC125" s="69"/>
      <c r="FDD125" s="69"/>
      <c r="FDE125" s="69"/>
      <c r="FDF125" s="69"/>
      <c r="FDG125" s="69"/>
      <c r="FDH125" s="69"/>
      <c r="FDI125" s="69"/>
      <c r="FDJ125" s="69"/>
      <c r="FDK125" s="69"/>
      <c r="FDL125" s="69"/>
      <c r="FDM125" s="69"/>
      <c r="FDN125" s="69"/>
      <c r="FDO125" s="69"/>
      <c r="FDP125" s="69"/>
      <c r="FDQ125" s="69"/>
      <c r="FDR125" s="69"/>
      <c r="FDS125" s="69"/>
      <c r="FDT125" s="69"/>
      <c r="FDU125" s="69"/>
      <c r="FDV125" s="69"/>
      <c r="FDW125" s="69"/>
      <c r="FDX125" s="69"/>
      <c r="FDY125" s="69"/>
      <c r="FDZ125" s="69"/>
      <c r="FEA125" s="69"/>
      <c r="FEB125" s="69"/>
      <c r="FEC125" s="69"/>
      <c r="FED125" s="69"/>
      <c r="FEE125" s="69"/>
      <c r="FEF125" s="69"/>
      <c r="FEG125" s="69"/>
      <c r="FEH125" s="69"/>
      <c r="FEI125" s="69"/>
      <c r="FEJ125" s="69"/>
      <c r="FEK125" s="69"/>
      <c r="FEL125" s="69"/>
      <c r="FEM125" s="69"/>
      <c r="FEN125" s="69"/>
      <c r="FEO125" s="69"/>
      <c r="FEP125" s="69"/>
      <c r="FEQ125" s="69"/>
      <c r="FER125" s="69"/>
      <c r="FES125" s="69"/>
      <c r="FET125" s="69"/>
      <c r="FEU125" s="69"/>
      <c r="FEV125" s="69"/>
      <c r="FEW125" s="69"/>
      <c r="FEX125" s="69"/>
      <c r="FEY125" s="69"/>
      <c r="FEZ125" s="69"/>
      <c r="FFA125" s="69"/>
      <c r="FFB125" s="69"/>
      <c r="FFC125" s="69"/>
      <c r="FFD125" s="69"/>
      <c r="FFE125" s="69"/>
      <c r="FFF125" s="69"/>
      <c r="FFG125" s="69"/>
      <c r="FFH125" s="69"/>
      <c r="FFI125" s="69"/>
      <c r="FFJ125" s="69"/>
      <c r="FFK125" s="69"/>
      <c r="FFL125" s="69"/>
      <c r="FFM125" s="69"/>
      <c r="FFN125" s="69"/>
      <c r="FFO125" s="69"/>
      <c r="FFP125" s="69"/>
      <c r="FFQ125" s="69"/>
      <c r="FFR125" s="69"/>
      <c r="FFS125" s="69"/>
      <c r="FFT125" s="69"/>
      <c r="FFU125" s="69"/>
      <c r="FFV125" s="69"/>
      <c r="FFW125" s="69"/>
      <c r="FFX125" s="69"/>
      <c r="FFY125" s="69"/>
      <c r="FFZ125" s="69"/>
      <c r="FGA125" s="69"/>
      <c r="FGB125" s="69"/>
      <c r="FGC125" s="69"/>
      <c r="FGD125" s="69"/>
      <c r="FGE125" s="69"/>
      <c r="FGF125" s="69"/>
      <c r="FGG125" s="69"/>
      <c r="FGH125" s="69"/>
      <c r="FGI125" s="69"/>
      <c r="FGJ125" s="69"/>
      <c r="FGK125" s="69"/>
      <c r="FGL125" s="69"/>
      <c r="FGM125" s="69"/>
      <c r="FGN125" s="69"/>
      <c r="FGO125" s="69"/>
      <c r="FGP125" s="69"/>
      <c r="FGQ125" s="69"/>
      <c r="FGR125" s="69"/>
      <c r="FGS125" s="69"/>
      <c r="FGT125" s="69"/>
      <c r="FGU125" s="69"/>
      <c r="FGV125" s="69"/>
      <c r="FGW125" s="69"/>
      <c r="FGX125" s="69"/>
      <c r="FGY125" s="69"/>
      <c r="FGZ125" s="69"/>
      <c r="FHA125" s="69"/>
      <c r="FHB125" s="69"/>
      <c r="FHC125" s="69"/>
      <c r="FHD125" s="69"/>
      <c r="FHE125" s="69"/>
      <c r="FHF125" s="69"/>
      <c r="FHG125" s="69"/>
      <c r="FHH125" s="69"/>
      <c r="FHI125" s="69"/>
      <c r="FHJ125" s="69"/>
      <c r="FHK125" s="69"/>
      <c r="FHL125" s="69"/>
      <c r="FHM125" s="69"/>
      <c r="FHN125" s="69"/>
      <c r="FHO125" s="69"/>
      <c r="FHP125" s="69"/>
      <c r="FHQ125" s="69"/>
      <c r="FHR125" s="69"/>
      <c r="FHS125" s="69"/>
      <c r="FHT125" s="69"/>
      <c r="FHU125" s="69"/>
      <c r="FHV125" s="69"/>
      <c r="FHW125" s="69"/>
      <c r="FHX125" s="69"/>
      <c r="FHY125" s="69"/>
      <c r="FHZ125" s="69"/>
      <c r="FIA125" s="69"/>
      <c r="FIB125" s="69"/>
      <c r="FIC125" s="69"/>
      <c r="FID125" s="69"/>
      <c r="FIE125" s="69"/>
      <c r="FIF125" s="69"/>
      <c r="FIG125" s="69"/>
      <c r="FIH125" s="69"/>
      <c r="FII125" s="69"/>
      <c r="FIJ125" s="69"/>
      <c r="FIK125" s="69"/>
      <c r="FIL125" s="69"/>
      <c r="FIM125" s="69"/>
      <c r="FIN125" s="69"/>
      <c r="FIO125" s="69"/>
      <c r="FIP125" s="69"/>
      <c r="FIQ125" s="69"/>
      <c r="FIR125" s="69"/>
      <c r="FIS125" s="69"/>
      <c r="FIT125" s="69"/>
      <c r="FIU125" s="69"/>
      <c r="FIV125" s="69"/>
      <c r="FIW125" s="69"/>
      <c r="FIX125" s="69"/>
      <c r="FIY125" s="69"/>
      <c r="FIZ125" s="69"/>
      <c r="FJA125" s="69"/>
      <c r="FJB125" s="69"/>
      <c r="FJC125" s="69"/>
      <c r="FJD125" s="69"/>
      <c r="FJE125" s="69"/>
      <c r="FJF125" s="69"/>
      <c r="FJG125" s="69"/>
      <c r="FJH125" s="69"/>
      <c r="FJI125" s="69"/>
      <c r="FJJ125" s="69"/>
      <c r="FJK125" s="69"/>
      <c r="FJL125" s="69"/>
      <c r="FJM125" s="69"/>
      <c r="FJN125" s="69"/>
      <c r="FJO125" s="69"/>
      <c r="FJP125" s="69"/>
      <c r="FJQ125" s="69"/>
      <c r="FJR125" s="69"/>
      <c r="FJS125" s="69"/>
      <c r="FJT125" s="69"/>
      <c r="FJU125" s="69"/>
      <c r="FJV125" s="69"/>
      <c r="FJW125" s="69"/>
      <c r="FJX125" s="69"/>
      <c r="FJY125" s="69"/>
      <c r="FJZ125" s="69"/>
      <c r="FKA125" s="69"/>
      <c r="FKB125" s="69"/>
      <c r="FKC125" s="69"/>
      <c r="FKD125" s="69"/>
      <c r="FKE125" s="69"/>
      <c r="FKF125" s="69"/>
      <c r="FKG125" s="69"/>
      <c r="FKH125" s="69"/>
      <c r="FKI125" s="69"/>
      <c r="FKJ125" s="69"/>
      <c r="FKK125" s="69"/>
      <c r="FKL125" s="69"/>
      <c r="FKM125" s="69"/>
      <c r="FKN125" s="69"/>
      <c r="FKO125" s="69"/>
      <c r="FKP125" s="69"/>
      <c r="FKQ125" s="69"/>
      <c r="FKR125" s="69"/>
      <c r="FKS125" s="69"/>
      <c r="FKT125" s="69"/>
      <c r="FKU125" s="69"/>
      <c r="FKV125" s="69"/>
      <c r="FKW125" s="69"/>
      <c r="FKX125" s="69"/>
      <c r="FKY125" s="69"/>
      <c r="FKZ125" s="69"/>
      <c r="FLA125" s="69"/>
      <c r="FLB125" s="69"/>
      <c r="FLC125" s="69"/>
      <c r="FLD125" s="69"/>
      <c r="FLE125" s="69"/>
      <c r="FLF125" s="69"/>
      <c r="FLG125" s="69"/>
      <c r="FLH125" s="69"/>
      <c r="FLI125" s="69"/>
      <c r="FLJ125" s="69"/>
      <c r="FLK125" s="69"/>
      <c r="FLL125" s="69"/>
      <c r="FLM125" s="69"/>
      <c r="FLN125" s="69"/>
      <c r="FLO125" s="69"/>
      <c r="FLP125" s="69"/>
      <c r="FLQ125" s="69"/>
      <c r="FLR125" s="69"/>
      <c r="FLS125" s="69"/>
      <c r="FLT125" s="69"/>
      <c r="FLU125" s="69"/>
      <c r="FLV125" s="69"/>
      <c r="FLW125" s="69"/>
      <c r="FLX125" s="69"/>
      <c r="FLY125" s="69"/>
      <c r="FLZ125" s="69"/>
      <c r="FMA125" s="69"/>
      <c r="FMB125" s="69"/>
      <c r="FMC125" s="69"/>
      <c r="FMD125" s="69"/>
      <c r="FME125" s="69"/>
      <c r="FMF125" s="69"/>
      <c r="FMG125" s="69"/>
      <c r="FMH125" s="69"/>
      <c r="FMI125" s="69"/>
      <c r="FMJ125" s="69"/>
      <c r="FMK125" s="69"/>
      <c r="FML125" s="69"/>
      <c r="FMM125" s="69"/>
      <c r="FMN125" s="69"/>
      <c r="FMO125" s="69"/>
      <c r="FMP125" s="69"/>
      <c r="FMQ125" s="69"/>
      <c r="FMR125" s="69"/>
      <c r="FMS125" s="69"/>
      <c r="FMT125" s="69"/>
      <c r="FMU125" s="69"/>
      <c r="FMV125" s="69"/>
      <c r="FMW125" s="69"/>
      <c r="FMX125" s="69"/>
      <c r="FMY125" s="69"/>
      <c r="FMZ125" s="69"/>
      <c r="FNA125" s="69"/>
      <c r="FNB125" s="69"/>
      <c r="FNC125" s="69"/>
      <c r="FND125" s="69"/>
      <c r="FNE125" s="69"/>
      <c r="FNF125" s="69"/>
      <c r="FNG125" s="69"/>
      <c r="FNH125" s="69"/>
      <c r="FNI125" s="69"/>
      <c r="FNJ125" s="69"/>
      <c r="FNK125" s="69"/>
      <c r="FNL125" s="69"/>
      <c r="FNM125" s="69"/>
      <c r="FNN125" s="69"/>
      <c r="FNO125" s="69"/>
      <c r="FNP125" s="69"/>
      <c r="FNQ125" s="69"/>
      <c r="FNR125" s="69"/>
      <c r="FNS125" s="69"/>
      <c r="FNT125" s="69"/>
      <c r="FNU125" s="69"/>
      <c r="FNV125" s="69"/>
      <c r="FNW125" s="69"/>
      <c r="FNX125" s="69"/>
      <c r="FNY125" s="69"/>
      <c r="FNZ125" s="69"/>
      <c r="FOA125" s="69"/>
      <c r="FOB125" s="69"/>
      <c r="FOC125" s="69"/>
      <c r="FOD125" s="69"/>
      <c r="FOE125" s="69"/>
      <c r="FOF125" s="69"/>
      <c r="FOG125" s="69"/>
      <c r="FOH125" s="69"/>
      <c r="FOI125" s="69"/>
      <c r="FOJ125" s="69"/>
      <c r="FOK125" s="69"/>
      <c r="FOL125" s="69"/>
      <c r="FOM125" s="69"/>
      <c r="FON125" s="69"/>
      <c r="FOO125" s="69"/>
      <c r="FOP125" s="69"/>
      <c r="FOQ125" s="69"/>
      <c r="FOR125" s="69"/>
      <c r="FOS125" s="69"/>
      <c r="FOT125" s="69"/>
      <c r="FOU125" s="69"/>
      <c r="FOV125" s="69"/>
      <c r="FOW125" s="69"/>
      <c r="FOX125" s="69"/>
      <c r="FOY125" s="69"/>
      <c r="FOZ125" s="69"/>
      <c r="FPA125" s="69"/>
      <c r="FPB125" s="69"/>
      <c r="FPC125" s="69"/>
      <c r="FPD125" s="69"/>
      <c r="FPE125" s="69"/>
      <c r="FPF125" s="69"/>
      <c r="FPG125" s="69"/>
      <c r="FPH125" s="69"/>
      <c r="FPI125" s="69"/>
      <c r="FPJ125" s="69"/>
      <c r="FPK125" s="69"/>
      <c r="FPL125" s="69"/>
      <c r="FPM125" s="69"/>
      <c r="FPN125" s="69"/>
      <c r="FPO125" s="69"/>
      <c r="FPP125" s="69"/>
      <c r="FPQ125" s="69"/>
      <c r="FPR125" s="69"/>
      <c r="FPS125" s="69"/>
      <c r="FPT125" s="69"/>
      <c r="FPU125" s="69"/>
      <c r="FPV125" s="69"/>
      <c r="FPW125" s="69"/>
      <c r="FPX125" s="69"/>
      <c r="FPY125" s="69"/>
      <c r="FPZ125" s="69"/>
      <c r="FQA125" s="69"/>
      <c r="FQB125" s="69"/>
      <c r="FQC125" s="69"/>
      <c r="FQD125" s="69"/>
      <c r="FQE125" s="69"/>
      <c r="FQF125" s="69"/>
      <c r="FQG125" s="69"/>
      <c r="FQH125" s="69"/>
      <c r="FQI125" s="69"/>
      <c r="FQJ125" s="69"/>
      <c r="FQK125" s="69"/>
      <c r="FQL125" s="69"/>
      <c r="FQM125" s="69"/>
      <c r="FQN125" s="69"/>
      <c r="FQO125" s="69"/>
      <c r="FQP125" s="69"/>
      <c r="FQQ125" s="69"/>
      <c r="FQR125" s="69"/>
      <c r="FQS125" s="69"/>
      <c r="FQT125" s="69"/>
      <c r="FQU125" s="69"/>
      <c r="FQV125" s="69"/>
      <c r="FQW125" s="69"/>
      <c r="FQX125" s="69"/>
      <c r="FQY125" s="69"/>
      <c r="FQZ125" s="69"/>
      <c r="FRA125" s="69"/>
      <c r="FRB125" s="69"/>
      <c r="FRC125" s="69"/>
      <c r="FRD125" s="69"/>
      <c r="FRE125" s="69"/>
      <c r="FRF125" s="69"/>
      <c r="FRG125" s="69"/>
      <c r="FRH125" s="69"/>
      <c r="FRI125" s="69"/>
      <c r="FRJ125" s="69"/>
      <c r="FRK125" s="69"/>
      <c r="FRL125" s="69"/>
      <c r="FRM125" s="69"/>
      <c r="FRN125" s="69"/>
      <c r="FRO125" s="69"/>
      <c r="FRP125" s="69"/>
      <c r="FRQ125" s="69"/>
      <c r="FRR125" s="69"/>
      <c r="FRS125" s="69"/>
      <c r="FRT125" s="69"/>
      <c r="FRU125" s="69"/>
      <c r="FRV125" s="69"/>
      <c r="FRW125" s="69"/>
      <c r="FRX125" s="69"/>
      <c r="FRY125" s="69"/>
      <c r="FRZ125" s="69"/>
      <c r="FSA125" s="69"/>
      <c r="FSB125" s="69"/>
      <c r="FSC125" s="69"/>
      <c r="FSD125" s="69"/>
      <c r="FSE125" s="69"/>
      <c r="FSF125" s="69"/>
      <c r="FSG125" s="69"/>
      <c r="FSH125" s="69"/>
      <c r="FSI125" s="69"/>
      <c r="FSJ125" s="69"/>
      <c r="FSK125" s="69"/>
      <c r="FSL125" s="69"/>
      <c r="FSM125" s="69"/>
      <c r="FSN125" s="69"/>
      <c r="FSO125" s="69"/>
      <c r="FSP125" s="69"/>
      <c r="FSQ125" s="69"/>
      <c r="FSR125" s="69"/>
      <c r="FSS125" s="69"/>
      <c r="FST125" s="69"/>
      <c r="FSU125" s="69"/>
      <c r="FSV125" s="69"/>
      <c r="FSW125" s="69"/>
      <c r="FSX125" s="69"/>
      <c r="FSY125" s="69"/>
      <c r="FSZ125" s="69"/>
      <c r="FTA125" s="69"/>
      <c r="FTB125" s="69"/>
      <c r="FTC125" s="69"/>
      <c r="FTD125" s="69"/>
      <c r="FTE125" s="69"/>
      <c r="FTF125" s="69"/>
      <c r="FTG125" s="69"/>
      <c r="FTH125" s="69"/>
      <c r="FTI125" s="69"/>
      <c r="FTJ125" s="69"/>
      <c r="FTK125" s="69"/>
      <c r="FTL125" s="69"/>
      <c r="FTM125" s="69"/>
      <c r="FTN125" s="69"/>
      <c r="FTO125" s="69"/>
      <c r="FTP125" s="69"/>
      <c r="FTQ125" s="69"/>
      <c r="FTR125" s="69"/>
      <c r="FTS125" s="69"/>
      <c r="FTT125" s="69"/>
      <c r="FTU125" s="69"/>
      <c r="FTV125" s="69"/>
      <c r="FTW125" s="69"/>
      <c r="FTX125" s="69"/>
      <c r="FTY125" s="69"/>
      <c r="FTZ125" s="69"/>
      <c r="FUA125" s="69"/>
      <c r="FUB125" s="69"/>
      <c r="FUC125" s="69"/>
      <c r="FUD125" s="69"/>
      <c r="FUE125" s="69"/>
      <c r="FUF125" s="69"/>
      <c r="FUG125" s="69"/>
      <c r="FUH125" s="69"/>
      <c r="FUI125" s="69"/>
      <c r="FUJ125" s="69"/>
      <c r="FUK125" s="69"/>
      <c r="FUL125" s="69"/>
      <c r="FUM125" s="69"/>
      <c r="FUN125" s="69"/>
      <c r="FUO125" s="69"/>
      <c r="FUP125" s="69"/>
      <c r="FUQ125" s="69"/>
      <c r="FUR125" s="69"/>
      <c r="FUS125" s="69"/>
      <c r="FUT125" s="69"/>
      <c r="FUU125" s="69"/>
      <c r="FUV125" s="69"/>
      <c r="FUW125" s="69"/>
      <c r="FUX125" s="69"/>
      <c r="FUY125" s="69"/>
      <c r="FUZ125" s="69"/>
      <c r="FVA125" s="69"/>
      <c r="FVB125" s="69"/>
      <c r="FVC125" s="69"/>
      <c r="FVD125" s="69"/>
      <c r="FVE125" s="69"/>
      <c r="FVF125" s="69"/>
      <c r="FVG125" s="69"/>
      <c r="FVH125" s="69"/>
      <c r="FVI125" s="69"/>
      <c r="FVJ125" s="69"/>
      <c r="FVK125" s="69"/>
      <c r="FVL125" s="69"/>
      <c r="FVM125" s="69"/>
      <c r="FVN125" s="69"/>
      <c r="FVO125" s="69"/>
      <c r="FVP125" s="69"/>
      <c r="FVQ125" s="69"/>
      <c r="FVR125" s="69"/>
      <c r="FVS125" s="69"/>
      <c r="FVT125" s="69"/>
      <c r="FVU125" s="69"/>
      <c r="FVV125" s="69"/>
      <c r="FVW125" s="69"/>
      <c r="FVX125" s="69"/>
      <c r="FVY125" s="69"/>
      <c r="FVZ125" s="69"/>
      <c r="FWA125" s="69"/>
      <c r="FWB125" s="69"/>
      <c r="FWC125" s="69"/>
      <c r="FWD125" s="69"/>
      <c r="FWE125" s="69"/>
      <c r="FWF125" s="69"/>
      <c r="FWG125" s="69"/>
      <c r="FWH125" s="69"/>
      <c r="FWI125" s="69"/>
      <c r="FWJ125" s="69"/>
      <c r="FWK125" s="69"/>
      <c r="FWL125" s="69"/>
      <c r="FWM125" s="69"/>
      <c r="FWN125" s="69"/>
      <c r="FWO125" s="69"/>
      <c r="FWP125" s="69"/>
      <c r="FWQ125" s="69"/>
      <c r="FWR125" s="69"/>
      <c r="FWS125" s="69"/>
      <c r="FWT125" s="69"/>
      <c r="FWU125" s="69"/>
      <c r="FWV125" s="69"/>
      <c r="FWW125" s="69"/>
      <c r="FWX125" s="69"/>
      <c r="FWY125" s="69"/>
      <c r="FWZ125" s="69"/>
      <c r="FXA125" s="69"/>
      <c r="FXB125" s="69"/>
      <c r="FXC125" s="69"/>
      <c r="FXD125" s="69"/>
      <c r="FXE125" s="69"/>
      <c r="FXF125" s="69"/>
      <c r="FXG125" s="69"/>
      <c r="FXH125" s="69"/>
      <c r="FXI125" s="69"/>
      <c r="FXJ125" s="69"/>
      <c r="FXK125" s="69"/>
      <c r="FXL125" s="69"/>
      <c r="FXM125" s="69"/>
      <c r="FXN125" s="69"/>
      <c r="FXO125" s="69"/>
      <c r="FXP125" s="69"/>
      <c r="FXQ125" s="69"/>
      <c r="FXR125" s="69"/>
      <c r="FXS125" s="69"/>
      <c r="FXT125" s="69"/>
      <c r="FXU125" s="69"/>
      <c r="FXV125" s="69"/>
      <c r="FXW125" s="69"/>
      <c r="FXX125" s="69"/>
      <c r="FXY125" s="69"/>
      <c r="FXZ125" s="69"/>
      <c r="FYA125" s="69"/>
      <c r="FYB125" s="69"/>
      <c r="FYC125" s="69"/>
      <c r="FYD125" s="69"/>
      <c r="FYE125" s="69"/>
      <c r="FYF125" s="69"/>
      <c r="FYG125" s="69"/>
      <c r="FYH125" s="69"/>
      <c r="FYI125" s="69"/>
      <c r="FYJ125" s="69"/>
      <c r="FYK125" s="69"/>
      <c r="FYL125" s="69"/>
      <c r="FYM125" s="69"/>
      <c r="FYN125" s="69"/>
      <c r="FYO125" s="69"/>
      <c r="FYP125" s="69"/>
      <c r="FYQ125" s="69"/>
      <c r="FYR125" s="69"/>
      <c r="FYS125" s="69"/>
      <c r="FYT125" s="69"/>
      <c r="FYU125" s="69"/>
      <c r="FYV125" s="69"/>
      <c r="FYW125" s="69"/>
      <c r="FYX125" s="69"/>
      <c r="FYY125" s="69"/>
      <c r="FYZ125" s="69"/>
      <c r="FZA125" s="69"/>
      <c r="FZB125" s="69"/>
      <c r="FZC125" s="69"/>
      <c r="FZD125" s="69"/>
      <c r="FZE125" s="69"/>
      <c r="FZF125" s="69"/>
      <c r="FZG125" s="69"/>
      <c r="FZH125" s="69"/>
      <c r="FZI125" s="69"/>
      <c r="FZJ125" s="69"/>
      <c r="FZK125" s="69"/>
      <c r="FZL125" s="69"/>
      <c r="FZM125" s="69"/>
      <c r="FZN125" s="69"/>
      <c r="FZO125" s="69"/>
      <c r="FZP125" s="69"/>
      <c r="FZQ125" s="69"/>
      <c r="FZR125" s="69"/>
      <c r="FZS125" s="69"/>
      <c r="FZT125" s="69"/>
      <c r="FZU125" s="69"/>
      <c r="FZV125" s="69"/>
      <c r="FZW125" s="69"/>
      <c r="FZX125" s="69"/>
      <c r="FZY125" s="69"/>
      <c r="FZZ125" s="69"/>
      <c r="GAA125" s="69"/>
      <c r="GAB125" s="69"/>
      <c r="GAC125" s="69"/>
      <c r="GAD125" s="69"/>
      <c r="GAE125" s="69"/>
      <c r="GAF125" s="69"/>
      <c r="GAG125" s="69"/>
      <c r="GAH125" s="69"/>
      <c r="GAI125" s="69"/>
      <c r="GAJ125" s="69"/>
      <c r="GAK125" s="69"/>
      <c r="GAL125" s="69"/>
      <c r="GAM125" s="69"/>
      <c r="GAN125" s="69"/>
      <c r="GAO125" s="69"/>
      <c r="GAP125" s="69"/>
      <c r="GAQ125" s="69"/>
      <c r="GAR125" s="69"/>
      <c r="GAS125" s="69"/>
      <c r="GAT125" s="69"/>
      <c r="GAU125" s="69"/>
      <c r="GAV125" s="69"/>
      <c r="GAW125" s="69"/>
      <c r="GAX125" s="69"/>
      <c r="GAY125" s="69"/>
      <c r="GAZ125" s="69"/>
      <c r="GBA125" s="69"/>
      <c r="GBB125" s="69"/>
      <c r="GBC125" s="69"/>
      <c r="GBD125" s="69"/>
      <c r="GBE125" s="69"/>
      <c r="GBF125" s="69"/>
      <c r="GBG125" s="69"/>
      <c r="GBH125" s="69"/>
      <c r="GBI125" s="69"/>
      <c r="GBJ125" s="69"/>
      <c r="GBK125" s="69"/>
      <c r="GBL125" s="69"/>
      <c r="GBM125" s="69"/>
      <c r="GBN125" s="69"/>
      <c r="GBO125" s="69"/>
      <c r="GBP125" s="69"/>
      <c r="GBQ125" s="69"/>
      <c r="GBR125" s="69"/>
      <c r="GBS125" s="69"/>
      <c r="GBT125" s="69"/>
      <c r="GBU125" s="69"/>
      <c r="GBV125" s="69"/>
      <c r="GBW125" s="69"/>
      <c r="GBX125" s="69"/>
      <c r="GBY125" s="69"/>
      <c r="GBZ125" s="69"/>
      <c r="GCA125" s="69"/>
      <c r="GCB125" s="69"/>
      <c r="GCC125" s="69"/>
      <c r="GCD125" s="69"/>
      <c r="GCE125" s="69"/>
      <c r="GCF125" s="69"/>
      <c r="GCG125" s="69"/>
      <c r="GCH125" s="69"/>
      <c r="GCI125" s="69"/>
      <c r="GCJ125" s="69"/>
      <c r="GCK125" s="69"/>
      <c r="GCL125" s="69"/>
      <c r="GCM125" s="69"/>
      <c r="GCN125" s="69"/>
      <c r="GCO125" s="69"/>
      <c r="GCP125" s="69"/>
      <c r="GCQ125" s="69"/>
      <c r="GCR125" s="69"/>
      <c r="GCS125" s="69"/>
      <c r="GCT125" s="69"/>
      <c r="GCU125" s="69"/>
      <c r="GCV125" s="69"/>
      <c r="GCW125" s="69"/>
      <c r="GCX125" s="69"/>
      <c r="GCY125" s="69"/>
      <c r="GCZ125" s="69"/>
      <c r="GDA125" s="69"/>
      <c r="GDB125" s="69"/>
      <c r="GDC125" s="69"/>
      <c r="GDD125" s="69"/>
      <c r="GDE125" s="69"/>
      <c r="GDF125" s="69"/>
      <c r="GDG125" s="69"/>
      <c r="GDH125" s="69"/>
      <c r="GDI125" s="69"/>
      <c r="GDJ125" s="69"/>
      <c r="GDK125" s="69"/>
      <c r="GDL125" s="69"/>
      <c r="GDM125" s="69"/>
      <c r="GDN125" s="69"/>
      <c r="GDO125" s="69"/>
      <c r="GDP125" s="69"/>
      <c r="GDQ125" s="69"/>
      <c r="GDR125" s="69"/>
      <c r="GDS125" s="69"/>
      <c r="GDT125" s="69"/>
      <c r="GDU125" s="69"/>
      <c r="GDV125" s="69"/>
      <c r="GDW125" s="69"/>
      <c r="GDX125" s="69"/>
      <c r="GDY125" s="69"/>
      <c r="GDZ125" s="69"/>
      <c r="GEA125" s="69"/>
      <c r="GEB125" s="69"/>
      <c r="GEC125" s="69"/>
      <c r="GED125" s="69"/>
      <c r="GEE125" s="69"/>
      <c r="GEF125" s="69"/>
      <c r="GEG125" s="69"/>
      <c r="GEH125" s="69"/>
      <c r="GEI125" s="69"/>
      <c r="GEJ125" s="69"/>
      <c r="GEK125" s="69"/>
      <c r="GEL125" s="69"/>
      <c r="GEM125" s="69"/>
      <c r="GEN125" s="69"/>
      <c r="GEO125" s="69"/>
      <c r="GEP125" s="69"/>
      <c r="GEQ125" s="69"/>
      <c r="GER125" s="69"/>
      <c r="GES125" s="69"/>
      <c r="GET125" s="69"/>
      <c r="GEU125" s="69"/>
      <c r="GEV125" s="69"/>
      <c r="GEW125" s="69"/>
      <c r="GEX125" s="69"/>
      <c r="GEY125" s="69"/>
      <c r="GEZ125" s="69"/>
      <c r="GFA125" s="69"/>
      <c r="GFB125" s="69"/>
      <c r="GFC125" s="69"/>
      <c r="GFD125" s="69"/>
      <c r="GFE125" s="69"/>
      <c r="GFF125" s="69"/>
      <c r="GFG125" s="69"/>
      <c r="GFH125" s="69"/>
      <c r="GFI125" s="69"/>
      <c r="GFJ125" s="69"/>
      <c r="GFK125" s="69"/>
      <c r="GFL125" s="69"/>
      <c r="GFM125" s="69"/>
      <c r="GFN125" s="69"/>
      <c r="GFO125" s="69"/>
      <c r="GFP125" s="69"/>
      <c r="GFQ125" s="69"/>
      <c r="GFR125" s="69"/>
      <c r="GFS125" s="69"/>
      <c r="GFT125" s="69"/>
      <c r="GFU125" s="69"/>
      <c r="GFV125" s="69"/>
      <c r="GFW125" s="69"/>
      <c r="GFX125" s="69"/>
      <c r="GFY125" s="69"/>
      <c r="GFZ125" s="69"/>
      <c r="GGA125" s="69"/>
      <c r="GGB125" s="69"/>
      <c r="GGC125" s="69"/>
      <c r="GGD125" s="69"/>
      <c r="GGE125" s="69"/>
      <c r="GGF125" s="69"/>
      <c r="GGG125" s="69"/>
      <c r="GGH125" s="69"/>
      <c r="GGI125" s="69"/>
      <c r="GGJ125" s="69"/>
      <c r="GGK125" s="69"/>
      <c r="GGL125" s="69"/>
      <c r="GGM125" s="69"/>
      <c r="GGN125" s="69"/>
      <c r="GGO125" s="69"/>
      <c r="GGP125" s="69"/>
      <c r="GGQ125" s="69"/>
      <c r="GGR125" s="69"/>
      <c r="GGS125" s="69"/>
      <c r="GGT125" s="69"/>
      <c r="GGU125" s="69"/>
      <c r="GGV125" s="69"/>
      <c r="GGW125" s="69"/>
      <c r="GGX125" s="69"/>
      <c r="GGY125" s="69"/>
      <c r="GGZ125" s="69"/>
      <c r="GHA125" s="69"/>
      <c r="GHB125" s="69"/>
      <c r="GHC125" s="69"/>
      <c r="GHD125" s="69"/>
      <c r="GHE125" s="69"/>
      <c r="GHF125" s="69"/>
      <c r="GHG125" s="69"/>
      <c r="GHH125" s="69"/>
      <c r="GHI125" s="69"/>
      <c r="GHJ125" s="69"/>
      <c r="GHK125" s="69"/>
      <c r="GHL125" s="69"/>
      <c r="GHM125" s="69"/>
      <c r="GHN125" s="69"/>
      <c r="GHO125" s="69"/>
      <c r="GHP125" s="69"/>
      <c r="GHQ125" s="69"/>
      <c r="GHR125" s="69"/>
      <c r="GHS125" s="69"/>
      <c r="GHT125" s="69"/>
      <c r="GHU125" s="69"/>
      <c r="GHV125" s="69"/>
      <c r="GHW125" s="69"/>
      <c r="GHX125" s="69"/>
      <c r="GHY125" s="69"/>
      <c r="GHZ125" s="69"/>
      <c r="GIA125" s="69"/>
      <c r="GIB125" s="69"/>
      <c r="GIC125" s="69"/>
      <c r="GID125" s="69"/>
      <c r="GIE125" s="69"/>
      <c r="GIF125" s="69"/>
      <c r="GIG125" s="69"/>
      <c r="GIH125" s="69"/>
      <c r="GII125" s="69"/>
      <c r="GIJ125" s="69"/>
      <c r="GIK125" s="69"/>
      <c r="GIL125" s="69"/>
      <c r="GIM125" s="69"/>
      <c r="GIN125" s="69"/>
      <c r="GIO125" s="69"/>
      <c r="GIP125" s="69"/>
      <c r="GIQ125" s="69"/>
      <c r="GIR125" s="69"/>
      <c r="GIS125" s="69"/>
      <c r="GIT125" s="69"/>
      <c r="GIU125" s="69"/>
      <c r="GIV125" s="69"/>
      <c r="GIW125" s="69"/>
      <c r="GIX125" s="69"/>
      <c r="GIY125" s="69"/>
      <c r="GIZ125" s="69"/>
      <c r="GJA125" s="69"/>
      <c r="GJB125" s="69"/>
      <c r="GJC125" s="69"/>
      <c r="GJD125" s="69"/>
      <c r="GJE125" s="69"/>
      <c r="GJF125" s="69"/>
      <c r="GJG125" s="69"/>
      <c r="GJH125" s="69"/>
      <c r="GJI125" s="69"/>
      <c r="GJJ125" s="69"/>
      <c r="GJK125" s="69"/>
      <c r="GJL125" s="69"/>
      <c r="GJM125" s="69"/>
      <c r="GJN125" s="69"/>
      <c r="GJO125" s="69"/>
      <c r="GJP125" s="69"/>
      <c r="GJQ125" s="69"/>
      <c r="GJR125" s="69"/>
      <c r="GJS125" s="69"/>
      <c r="GJT125" s="69"/>
      <c r="GJU125" s="69"/>
      <c r="GJV125" s="69"/>
      <c r="GJW125" s="69"/>
      <c r="GJX125" s="69"/>
      <c r="GJY125" s="69"/>
      <c r="GJZ125" s="69"/>
      <c r="GKA125" s="69"/>
      <c r="GKB125" s="69"/>
      <c r="GKC125" s="69"/>
      <c r="GKD125" s="69"/>
      <c r="GKE125" s="69"/>
      <c r="GKF125" s="69"/>
      <c r="GKG125" s="69"/>
      <c r="GKH125" s="69"/>
      <c r="GKI125" s="69"/>
      <c r="GKJ125" s="69"/>
      <c r="GKK125" s="69"/>
      <c r="GKL125" s="69"/>
      <c r="GKM125" s="69"/>
      <c r="GKN125" s="69"/>
      <c r="GKO125" s="69"/>
      <c r="GKP125" s="69"/>
      <c r="GKQ125" s="69"/>
      <c r="GKR125" s="69"/>
      <c r="GKS125" s="69"/>
      <c r="GKT125" s="69"/>
      <c r="GKU125" s="69"/>
      <c r="GKV125" s="69"/>
      <c r="GKW125" s="69"/>
      <c r="GKX125" s="69"/>
      <c r="GKY125" s="69"/>
      <c r="GKZ125" s="69"/>
      <c r="GLA125" s="69"/>
      <c r="GLB125" s="69"/>
      <c r="GLC125" s="69"/>
      <c r="GLD125" s="69"/>
      <c r="GLE125" s="69"/>
      <c r="GLF125" s="69"/>
      <c r="GLG125" s="69"/>
      <c r="GLH125" s="69"/>
      <c r="GLI125" s="69"/>
      <c r="GLJ125" s="69"/>
      <c r="GLK125" s="69"/>
      <c r="GLL125" s="69"/>
      <c r="GLM125" s="69"/>
      <c r="GLN125" s="69"/>
      <c r="GLO125" s="69"/>
      <c r="GLP125" s="69"/>
      <c r="GLQ125" s="69"/>
      <c r="GLR125" s="69"/>
      <c r="GLS125" s="69"/>
      <c r="GLT125" s="69"/>
      <c r="GLU125" s="69"/>
      <c r="GLV125" s="69"/>
      <c r="GLW125" s="69"/>
      <c r="GLX125" s="69"/>
      <c r="GLY125" s="69"/>
      <c r="GLZ125" s="69"/>
      <c r="GMA125" s="69"/>
      <c r="GMB125" s="69"/>
      <c r="GMC125" s="69"/>
      <c r="GMD125" s="69"/>
      <c r="GME125" s="69"/>
      <c r="GMF125" s="69"/>
      <c r="GMG125" s="69"/>
      <c r="GMH125" s="69"/>
      <c r="GMI125" s="69"/>
      <c r="GMJ125" s="69"/>
      <c r="GMK125" s="69"/>
      <c r="GML125" s="69"/>
      <c r="GMM125" s="69"/>
      <c r="GMN125" s="69"/>
      <c r="GMO125" s="69"/>
      <c r="GMP125" s="69"/>
      <c r="GMQ125" s="69"/>
      <c r="GMR125" s="69"/>
      <c r="GMS125" s="69"/>
      <c r="GMT125" s="69"/>
      <c r="GMU125" s="69"/>
      <c r="GMV125" s="69"/>
      <c r="GMW125" s="69"/>
      <c r="GMX125" s="69"/>
      <c r="GMY125" s="69"/>
      <c r="GMZ125" s="69"/>
      <c r="GNA125" s="69"/>
      <c r="GNB125" s="69"/>
      <c r="GNC125" s="69"/>
      <c r="GND125" s="69"/>
      <c r="GNE125" s="69"/>
      <c r="GNF125" s="69"/>
      <c r="GNG125" s="69"/>
      <c r="GNH125" s="69"/>
      <c r="GNI125" s="69"/>
      <c r="GNJ125" s="69"/>
      <c r="GNK125" s="69"/>
      <c r="GNL125" s="69"/>
      <c r="GNM125" s="69"/>
      <c r="GNN125" s="69"/>
      <c r="GNO125" s="69"/>
      <c r="GNP125" s="69"/>
      <c r="GNQ125" s="69"/>
      <c r="GNR125" s="69"/>
      <c r="GNS125" s="69"/>
      <c r="GNT125" s="69"/>
      <c r="GNU125" s="69"/>
      <c r="GNV125" s="69"/>
      <c r="GNW125" s="69"/>
      <c r="GNX125" s="69"/>
      <c r="GNY125" s="69"/>
      <c r="GNZ125" s="69"/>
      <c r="GOA125" s="69"/>
      <c r="GOB125" s="69"/>
      <c r="GOC125" s="69"/>
      <c r="GOD125" s="69"/>
      <c r="GOE125" s="69"/>
      <c r="GOF125" s="69"/>
      <c r="GOG125" s="69"/>
      <c r="GOH125" s="69"/>
      <c r="GOI125" s="69"/>
      <c r="GOJ125" s="69"/>
      <c r="GOK125" s="69"/>
      <c r="GOL125" s="69"/>
      <c r="GOM125" s="69"/>
      <c r="GON125" s="69"/>
      <c r="GOO125" s="69"/>
      <c r="GOP125" s="69"/>
      <c r="GOQ125" s="69"/>
      <c r="GOR125" s="69"/>
      <c r="GOS125" s="69"/>
      <c r="GOT125" s="69"/>
      <c r="GOU125" s="69"/>
      <c r="GOV125" s="69"/>
      <c r="GOW125" s="69"/>
      <c r="GOX125" s="69"/>
      <c r="GOY125" s="69"/>
      <c r="GOZ125" s="69"/>
      <c r="GPA125" s="69"/>
      <c r="GPB125" s="69"/>
      <c r="GPC125" s="69"/>
      <c r="GPD125" s="69"/>
      <c r="GPE125" s="69"/>
      <c r="GPF125" s="69"/>
      <c r="GPG125" s="69"/>
      <c r="GPH125" s="69"/>
      <c r="GPI125" s="69"/>
      <c r="GPJ125" s="69"/>
      <c r="GPK125" s="69"/>
      <c r="GPL125" s="69"/>
      <c r="GPM125" s="69"/>
      <c r="GPN125" s="69"/>
      <c r="GPO125" s="69"/>
      <c r="GPP125" s="69"/>
      <c r="GPQ125" s="69"/>
      <c r="GPR125" s="69"/>
      <c r="GPS125" s="69"/>
      <c r="GPT125" s="69"/>
      <c r="GPU125" s="69"/>
      <c r="GPV125" s="69"/>
      <c r="GPW125" s="69"/>
      <c r="GPX125" s="69"/>
      <c r="GPY125" s="69"/>
      <c r="GPZ125" s="69"/>
      <c r="GQA125" s="69"/>
      <c r="GQB125" s="69"/>
      <c r="GQC125" s="69"/>
      <c r="GQD125" s="69"/>
      <c r="GQE125" s="69"/>
      <c r="GQF125" s="69"/>
      <c r="GQG125" s="69"/>
      <c r="GQH125" s="69"/>
      <c r="GQI125" s="69"/>
      <c r="GQJ125" s="69"/>
      <c r="GQK125" s="69"/>
      <c r="GQL125" s="69"/>
      <c r="GQM125" s="69"/>
      <c r="GQN125" s="69"/>
      <c r="GQO125" s="69"/>
      <c r="GQP125" s="69"/>
      <c r="GQQ125" s="69"/>
      <c r="GQR125" s="69"/>
      <c r="GQS125" s="69"/>
      <c r="GQT125" s="69"/>
      <c r="GQU125" s="69"/>
      <c r="GQV125" s="69"/>
      <c r="GQW125" s="69"/>
      <c r="GQX125" s="69"/>
      <c r="GQY125" s="69"/>
      <c r="GQZ125" s="69"/>
      <c r="GRA125" s="69"/>
      <c r="GRB125" s="69"/>
      <c r="GRC125" s="69"/>
      <c r="GRD125" s="69"/>
      <c r="GRE125" s="69"/>
      <c r="GRF125" s="69"/>
      <c r="GRG125" s="69"/>
      <c r="GRH125" s="69"/>
      <c r="GRI125" s="69"/>
      <c r="GRJ125" s="69"/>
      <c r="GRK125" s="69"/>
      <c r="GRL125" s="69"/>
      <c r="GRM125" s="69"/>
      <c r="GRN125" s="69"/>
      <c r="GRO125" s="69"/>
      <c r="GRP125" s="69"/>
      <c r="GRQ125" s="69"/>
      <c r="GRR125" s="69"/>
      <c r="GRS125" s="69"/>
      <c r="GRT125" s="69"/>
      <c r="GRU125" s="69"/>
      <c r="GRV125" s="69"/>
      <c r="GRW125" s="69"/>
      <c r="GRX125" s="69"/>
      <c r="GRY125" s="69"/>
      <c r="GRZ125" s="69"/>
      <c r="GSA125" s="69"/>
      <c r="GSB125" s="69"/>
      <c r="GSC125" s="69"/>
      <c r="GSD125" s="69"/>
      <c r="GSE125" s="69"/>
      <c r="GSF125" s="69"/>
      <c r="GSG125" s="69"/>
      <c r="GSH125" s="69"/>
      <c r="GSI125" s="69"/>
      <c r="GSJ125" s="69"/>
      <c r="GSK125" s="69"/>
      <c r="GSL125" s="69"/>
      <c r="GSM125" s="69"/>
      <c r="GSN125" s="69"/>
      <c r="GSO125" s="69"/>
      <c r="GSP125" s="69"/>
      <c r="GSQ125" s="69"/>
      <c r="GSR125" s="69"/>
      <c r="GSS125" s="69"/>
      <c r="GST125" s="69"/>
      <c r="GSU125" s="69"/>
      <c r="GSV125" s="69"/>
      <c r="GSW125" s="69"/>
      <c r="GSX125" s="69"/>
      <c r="GSY125" s="69"/>
      <c r="GSZ125" s="69"/>
      <c r="GTA125" s="69"/>
      <c r="GTB125" s="69"/>
      <c r="GTC125" s="69"/>
      <c r="GTD125" s="69"/>
      <c r="GTE125" s="69"/>
      <c r="GTF125" s="69"/>
      <c r="GTG125" s="69"/>
      <c r="GTH125" s="69"/>
      <c r="GTI125" s="69"/>
      <c r="GTJ125" s="69"/>
      <c r="GTK125" s="69"/>
      <c r="GTL125" s="69"/>
      <c r="GTM125" s="69"/>
      <c r="GTN125" s="69"/>
      <c r="GTO125" s="69"/>
      <c r="GTP125" s="69"/>
      <c r="GTQ125" s="69"/>
      <c r="GTR125" s="69"/>
      <c r="GTS125" s="69"/>
      <c r="GTT125" s="69"/>
      <c r="GTU125" s="69"/>
      <c r="GTV125" s="69"/>
      <c r="GTW125" s="69"/>
      <c r="GTX125" s="69"/>
      <c r="GTY125" s="69"/>
      <c r="GTZ125" s="69"/>
      <c r="GUA125" s="69"/>
      <c r="GUB125" s="69"/>
      <c r="GUC125" s="69"/>
      <c r="GUD125" s="69"/>
      <c r="GUE125" s="69"/>
      <c r="GUF125" s="69"/>
      <c r="GUG125" s="69"/>
      <c r="GUH125" s="69"/>
      <c r="GUI125" s="69"/>
      <c r="GUJ125" s="69"/>
      <c r="GUK125" s="69"/>
      <c r="GUL125" s="69"/>
      <c r="GUM125" s="69"/>
      <c r="GUN125" s="69"/>
      <c r="GUO125" s="69"/>
      <c r="GUP125" s="69"/>
      <c r="GUQ125" s="69"/>
      <c r="GUR125" s="69"/>
      <c r="GUS125" s="69"/>
      <c r="GUT125" s="69"/>
      <c r="GUU125" s="69"/>
      <c r="GUV125" s="69"/>
      <c r="GUW125" s="69"/>
      <c r="GUX125" s="69"/>
      <c r="GUY125" s="69"/>
      <c r="GUZ125" s="69"/>
      <c r="GVA125" s="69"/>
      <c r="GVB125" s="69"/>
      <c r="GVC125" s="69"/>
      <c r="GVD125" s="69"/>
      <c r="GVE125" s="69"/>
      <c r="GVF125" s="69"/>
      <c r="GVG125" s="69"/>
      <c r="GVH125" s="69"/>
      <c r="GVI125" s="69"/>
      <c r="GVJ125" s="69"/>
      <c r="GVK125" s="69"/>
      <c r="GVL125" s="69"/>
      <c r="GVM125" s="69"/>
      <c r="GVN125" s="69"/>
      <c r="GVO125" s="69"/>
      <c r="GVP125" s="69"/>
      <c r="GVQ125" s="69"/>
      <c r="GVR125" s="69"/>
      <c r="GVS125" s="69"/>
      <c r="GVT125" s="69"/>
      <c r="GVU125" s="69"/>
      <c r="GVV125" s="69"/>
      <c r="GVW125" s="69"/>
      <c r="GVX125" s="69"/>
      <c r="GVY125" s="69"/>
      <c r="GVZ125" s="69"/>
      <c r="GWA125" s="69"/>
      <c r="GWB125" s="69"/>
      <c r="GWC125" s="69"/>
      <c r="GWD125" s="69"/>
      <c r="GWE125" s="69"/>
      <c r="GWF125" s="69"/>
      <c r="GWG125" s="69"/>
      <c r="GWH125" s="69"/>
      <c r="GWI125" s="69"/>
      <c r="GWJ125" s="69"/>
      <c r="GWK125" s="69"/>
      <c r="GWL125" s="69"/>
      <c r="GWM125" s="69"/>
      <c r="GWN125" s="69"/>
      <c r="GWO125" s="69"/>
      <c r="GWP125" s="69"/>
      <c r="GWQ125" s="69"/>
      <c r="GWR125" s="69"/>
      <c r="GWS125" s="69"/>
      <c r="GWT125" s="69"/>
      <c r="GWU125" s="69"/>
      <c r="GWV125" s="69"/>
      <c r="GWW125" s="69"/>
      <c r="GWX125" s="69"/>
      <c r="GWY125" s="69"/>
      <c r="GWZ125" s="69"/>
      <c r="GXA125" s="69"/>
      <c r="GXB125" s="69"/>
      <c r="GXC125" s="69"/>
      <c r="GXD125" s="69"/>
      <c r="GXE125" s="69"/>
      <c r="GXF125" s="69"/>
      <c r="GXG125" s="69"/>
      <c r="GXH125" s="69"/>
      <c r="GXI125" s="69"/>
      <c r="GXJ125" s="69"/>
      <c r="GXK125" s="69"/>
      <c r="GXL125" s="69"/>
      <c r="GXM125" s="69"/>
      <c r="GXN125" s="69"/>
      <c r="GXO125" s="69"/>
      <c r="GXP125" s="69"/>
      <c r="GXQ125" s="69"/>
      <c r="GXR125" s="69"/>
      <c r="GXS125" s="69"/>
      <c r="GXT125" s="69"/>
      <c r="GXU125" s="69"/>
      <c r="GXV125" s="69"/>
      <c r="GXW125" s="69"/>
      <c r="GXX125" s="69"/>
      <c r="GXY125" s="69"/>
      <c r="GXZ125" s="69"/>
      <c r="GYA125" s="69"/>
      <c r="GYB125" s="69"/>
      <c r="GYC125" s="69"/>
      <c r="GYD125" s="69"/>
      <c r="GYE125" s="69"/>
      <c r="GYF125" s="69"/>
      <c r="GYG125" s="69"/>
      <c r="GYH125" s="69"/>
      <c r="GYI125" s="69"/>
      <c r="GYJ125" s="69"/>
      <c r="GYK125" s="69"/>
      <c r="GYL125" s="69"/>
      <c r="GYM125" s="69"/>
      <c r="GYN125" s="69"/>
      <c r="GYO125" s="69"/>
      <c r="GYP125" s="69"/>
      <c r="GYQ125" s="69"/>
      <c r="GYR125" s="69"/>
      <c r="GYS125" s="69"/>
      <c r="GYT125" s="69"/>
      <c r="GYU125" s="69"/>
      <c r="GYV125" s="69"/>
      <c r="GYW125" s="69"/>
      <c r="GYX125" s="69"/>
      <c r="GYY125" s="69"/>
      <c r="GYZ125" s="69"/>
      <c r="GZA125" s="69"/>
      <c r="GZB125" s="69"/>
      <c r="GZC125" s="69"/>
      <c r="GZD125" s="69"/>
      <c r="GZE125" s="69"/>
      <c r="GZF125" s="69"/>
      <c r="GZG125" s="69"/>
      <c r="GZH125" s="69"/>
      <c r="GZI125" s="69"/>
      <c r="GZJ125" s="69"/>
      <c r="GZK125" s="69"/>
      <c r="GZL125" s="69"/>
      <c r="GZM125" s="69"/>
      <c r="GZN125" s="69"/>
      <c r="GZO125" s="69"/>
      <c r="GZP125" s="69"/>
      <c r="GZQ125" s="69"/>
      <c r="GZR125" s="69"/>
      <c r="GZS125" s="69"/>
      <c r="GZT125" s="69"/>
      <c r="GZU125" s="69"/>
      <c r="GZV125" s="69"/>
      <c r="GZW125" s="69"/>
      <c r="GZX125" s="69"/>
      <c r="GZY125" s="69"/>
      <c r="GZZ125" s="69"/>
      <c r="HAA125" s="69"/>
      <c r="HAB125" s="69"/>
      <c r="HAC125" s="69"/>
      <c r="HAD125" s="69"/>
      <c r="HAE125" s="69"/>
      <c r="HAF125" s="69"/>
      <c r="HAG125" s="69"/>
      <c r="HAH125" s="69"/>
      <c r="HAI125" s="69"/>
      <c r="HAJ125" s="69"/>
      <c r="HAK125" s="69"/>
      <c r="HAL125" s="69"/>
      <c r="HAM125" s="69"/>
      <c r="HAN125" s="69"/>
      <c r="HAO125" s="69"/>
      <c r="HAP125" s="69"/>
      <c r="HAQ125" s="69"/>
      <c r="HAR125" s="69"/>
      <c r="HAS125" s="69"/>
      <c r="HAT125" s="69"/>
      <c r="HAU125" s="69"/>
      <c r="HAV125" s="69"/>
      <c r="HAW125" s="69"/>
      <c r="HAX125" s="69"/>
      <c r="HAY125" s="69"/>
      <c r="HAZ125" s="69"/>
      <c r="HBA125" s="69"/>
      <c r="HBB125" s="69"/>
      <c r="HBC125" s="69"/>
      <c r="HBD125" s="69"/>
      <c r="HBE125" s="69"/>
      <c r="HBF125" s="69"/>
      <c r="HBG125" s="69"/>
      <c r="HBH125" s="69"/>
      <c r="HBI125" s="69"/>
      <c r="HBJ125" s="69"/>
      <c r="HBK125" s="69"/>
      <c r="HBL125" s="69"/>
      <c r="HBM125" s="69"/>
      <c r="HBN125" s="69"/>
      <c r="HBO125" s="69"/>
      <c r="HBP125" s="69"/>
      <c r="HBQ125" s="69"/>
      <c r="HBR125" s="69"/>
      <c r="HBS125" s="69"/>
      <c r="HBT125" s="69"/>
      <c r="HBU125" s="69"/>
      <c r="HBV125" s="69"/>
      <c r="HBW125" s="69"/>
      <c r="HBX125" s="69"/>
      <c r="HBY125" s="69"/>
      <c r="HBZ125" s="69"/>
      <c r="HCA125" s="69"/>
      <c r="HCB125" s="69"/>
      <c r="HCC125" s="69"/>
      <c r="HCD125" s="69"/>
      <c r="HCE125" s="69"/>
      <c r="HCF125" s="69"/>
      <c r="HCG125" s="69"/>
      <c r="HCH125" s="69"/>
      <c r="HCI125" s="69"/>
      <c r="HCJ125" s="69"/>
      <c r="HCK125" s="69"/>
      <c r="HCL125" s="69"/>
      <c r="HCM125" s="69"/>
      <c r="HCN125" s="69"/>
      <c r="HCO125" s="69"/>
      <c r="HCP125" s="69"/>
      <c r="HCQ125" s="69"/>
      <c r="HCR125" s="69"/>
      <c r="HCS125" s="69"/>
      <c r="HCT125" s="69"/>
      <c r="HCU125" s="69"/>
      <c r="HCV125" s="69"/>
      <c r="HCW125" s="69"/>
      <c r="HCX125" s="69"/>
      <c r="HCY125" s="69"/>
      <c r="HCZ125" s="69"/>
      <c r="HDA125" s="69"/>
      <c r="HDB125" s="69"/>
      <c r="HDC125" s="69"/>
      <c r="HDD125" s="69"/>
      <c r="HDE125" s="69"/>
      <c r="HDF125" s="69"/>
      <c r="HDG125" s="69"/>
      <c r="HDH125" s="69"/>
      <c r="HDI125" s="69"/>
      <c r="HDJ125" s="69"/>
      <c r="HDK125" s="69"/>
      <c r="HDL125" s="69"/>
      <c r="HDM125" s="69"/>
      <c r="HDN125" s="69"/>
      <c r="HDO125" s="69"/>
      <c r="HDP125" s="69"/>
      <c r="HDQ125" s="69"/>
      <c r="HDR125" s="69"/>
      <c r="HDS125" s="69"/>
      <c r="HDT125" s="69"/>
      <c r="HDU125" s="69"/>
      <c r="HDV125" s="69"/>
      <c r="HDW125" s="69"/>
      <c r="HDX125" s="69"/>
      <c r="HDY125" s="69"/>
      <c r="HDZ125" s="69"/>
      <c r="HEA125" s="69"/>
      <c r="HEB125" s="69"/>
      <c r="HEC125" s="69"/>
      <c r="HED125" s="69"/>
      <c r="HEE125" s="69"/>
      <c r="HEF125" s="69"/>
      <c r="HEG125" s="69"/>
      <c r="HEH125" s="69"/>
      <c r="HEI125" s="69"/>
      <c r="HEJ125" s="69"/>
      <c r="HEK125" s="69"/>
      <c r="HEL125" s="69"/>
      <c r="HEM125" s="69"/>
      <c r="HEN125" s="69"/>
      <c r="HEO125" s="69"/>
      <c r="HEP125" s="69"/>
      <c r="HEQ125" s="69"/>
      <c r="HER125" s="69"/>
      <c r="HES125" s="69"/>
      <c r="HET125" s="69"/>
      <c r="HEU125" s="69"/>
      <c r="HEV125" s="69"/>
      <c r="HEW125" s="69"/>
      <c r="HEX125" s="69"/>
      <c r="HEY125" s="69"/>
      <c r="HEZ125" s="69"/>
      <c r="HFA125" s="69"/>
      <c r="HFB125" s="69"/>
      <c r="HFC125" s="69"/>
      <c r="HFD125" s="69"/>
      <c r="HFE125" s="69"/>
      <c r="HFF125" s="69"/>
      <c r="HFG125" s="69"/>
      <c r="HFH125" s="69"/>
      <c r="HFI125" s="69"/>
      <c r="HFJ125" s="69"/>
      <c r="HFK125" s="69"/>
      <c r="HFL125" s="69"/>
      <c r="HFM125" s="69"/>
      <c r="HFN125" s="69"/>
      <c r="HFO125" s="69"/>
      <c r="HFP125" s="69"/>
      <c r="HFQ125" s="69"/>
      <c r="HFR125" s="69"/>
      <c r="HFS125" s="69"/>
      <c r="HFT125" s="69"/>
      <c r="HFU125" s="69"/>
      <c r="HFV125" s="69"/>
      <c r="HFW125" s="69"/>
      <c r="HFX125" s="69"/>
      <c r="HFY125" s="69"/>
      <c r="HFZ125" s="69"/>
      <c r="HGA125" s="69"/>
      <c r="HGB125" s="69"/>
      <c r="HGC125" s="69"/>
      <c r="HGD125" s="69"/>
      <c r="HGE125" s="69"/>
      <c r="HGF125" s="69"/>
      <c r="HGG125" s="69"/>
      <c r="HGH125" s="69"/>
      <c r="HGI125" s="69"/>
      <c r="HGJ125" s="69"/>
      <c r="HGK125" s="69"/>
      <c r="HGL125" s="69"/>
      <c r="HGM125" s="69"/>
      <c r="HGN125" s="69"/>
      <c r="HGO125" s="69"/>
      <c r="HGP125" s="69"/>
      <c r="HGQ125" s="69"/>
      <c r="HGR125" s="69"/>
      <c r="HGS125" s="69"/>
      <c r="HGT125" s="69"/>
      <c r="HGU125" s="69"/>
      <c r="HGV125" s="69"/>
      <c r="HGW125" s="69"/>
      <c r="HGX125" s="69"/>
      <c r="HGY125" s="69"/>
      <c r="HGZ125" s="69"/>
      <c r="HHA125" s="69"/>
      <c r="HHB125" s="69"/>
      <c r="HHC125" s="69"/>
      <c r="HHD125" s="69"/>
      <c r="HHE125" s="69"/>
      <c r="HHF125" s="69"/>
      <c r="HHG125" s="69"/>
      <c r="HHH125" s="69"/>
      <c r="HHI125" s="69"/>
      <c r="HHJ125" s="69"/>
      <c r="HHK125" s="69"/>
      <c r="HHL125" s="69"/>
      <c r="HHM125" s="69"/>
      <c r="HHN125" s="69"/>
      <c r="HHO125" s="69"/>
      <c r="HHP125" s="69"/>
      <c r="HHQ125" s="69"/>
      <c r="HHR125" s="69"/>
      <c r="HHS125" s="69"/>
      <c r="HHT125" s="69"/>
      <c r="HHU125" s="69"/>
      <c r="HHV125" s="69"/>
      <c r="HHW125" s="69"/>
      <c r="HHX125" s="69"/>
      <c r="HHY125" s="69"/>
      <c r="HHZ125" s="69"/>
      <c r="HIA125" s="69"/>
      <c r="HIB125" s="69"/>
      <c r="HIC125" s="69"/>
      <c r="HID125" s="69"/>
      <c r="HIE125" s="69"/>
      <c r="HIF125" s="69"/>
      <c r="HIG125" s="69"/>
      <c r="HIH125" s="69"/>
      <c r="HII125" s="69"/>
      <c r="HIJ125" s="69"/>
      <c r="HIK125" s="69"/>
      <c r="HIL125" s="69"/>
      <c r="HIM125" s="69"/>
      <c r="HIN125" s="69"/>
      <c r="HIO125" s="69"/>
      <c r="HIP125" s="69"/>
      <c r="HIQ125" s="69"/>
      <c r="HIR125" s="69"/>
      <c r="HIS125" s="69"/>
      <c r="HIT125" s="69"/>
      <c r="HIU125" s="69"/>
      <c r="HIV125" s="69"/>
      <c r="HIW125" s="69"/>
      <c r="HIX125" s="69"/>
      <c r="HIY125" s="69"/>
      <c r="HIZ125" s="69"/>
      <c r="HJA125" s="69"/>
      <c r="HJB125" s="69"/>
      <c r="HJC125" s="69"/>
      <c r="HJD125" s="69"/>
      <c r="HJE125" s="69"/>
      <c r="HJF125" s="69"/>
      <c r="HJG125" s="69"/>
      <c r="HJH125" s="69"/>
      <c r="HJI125" s="69"/>
      <c r="HJJ125" s="69"/>
      <c r="HJK125" s="69"/>
      <c r="HJL125" s="69"/>
      <c r="HJM125" s="69"/>
      <c r="HJN125" s="69"/>
      <c r="HJO125" s="69"/>
      <c r="HJP125" s="69"/>
      <c r="HJQ125" s="69"/>
      <c r="HJR125" s="69"/>
      <c r="HJS125" s="69"/>
      <c r="HJT125" s="69"/>
      <c r="HJU125" s="69"/>
      <c r="HJV125" s="69"/>
      <c r="HJW125" s="69"/>
      <c r="HJX125" s="69"/>
      <c r="HJY125" s="69"/>
      <c r="HJZ125" s="69"/>
      <c r="HKA125" s="69"/>
      <c r="HKB125" s="69"/>
      <c r="HKC125" s="69"/>
      <c r="HKD125" s="69"/>
      <c r="HKE125" s="69"/>
      <c r="HKF125" s="69"/>
      <c r="HKG125" s="69"/>
      <c r="HKH125" s="69"/>
      <c r="HKI125" s="69"/>
      <c r="HKJ125" s="69"/>
      <c r="HKK125" s="69"/>
      <c r="HKL125" s="69"/>
      <c r="HKM125" s="69"/>
      <c r="HKN125" s="69"/>
      <c r="HKO125" s="69"/>
      <c r="HKP125" s="69"/>
      <c r="HKQ125" s="69"/>
      <c r="HKR125" s="69"/>
      <c r="HKS125" s="69"/>
      <c r="HKT125" s="69"/>
      <c r="HKU125" s="69"/>
      <c r="HKV125" s="69"/>
      <c r="HKW125" s="69"/>
      <c r="HKX125" s="69"/>
      <c r="HKY125" s="69"/>
      <c r="HKZ125" s="69"/>
      <c r="HLA125" s="69"/>
      <c r="HLB125" s="69"/>
      <c r="HLC125" s="69"/>
      <c r="HLD125" s="69"/>
      <c r="HLE125" s="69"/>
      <c r="HLF125" s="69"/>
      <c r="HLG125" s="69"/>
      <c r="HLH125" s="69"/>
      <c r="HLI125" s="69"/>
      <c r="HLJ125" s="69"/>
      <c r="HLK125" s="69"/>
      <c r="HLL125" s="69"/>
      <c r="HLM125" s="69"/>
      <c r="HLN125" s="69"/>
      <c r="HLO125" s="69"/>
      <c r="HLP125" s="69"/>
      <c r="HLQ125" s="69"/>
      <c r="HLR125" s="69"/>
      <c r="HLS125" s="69"/>
      <c r="HLT125" s="69"/>
      <c r="HLU125" s="69"/>
      <c r="HLV125" s="69"/>
      <c r="HLW125" s="69"/>
      <c r="HLX125" s="69"/>
      <c r="HLY125" s="69"/>
      <c r="HLZ125" s="69"/>
      <c r="HMA125" s="69"/>
      <c r="HMB125" s="69"/>
      <c r="HMC125" s="69"/>
      <c r="HMD125" s="69"/>
      <c r="HME125" s="69"/>
      <c r="HMF125" s="69"/>
      <c r="HMG125" s="69"/>
      <c r="HMH125" s="69"/>
      <c r="HMI125" s="69"/>
      <c r="HMJ125" s="69"/>
      <c r="HMK125" s="69"/>
      <c r="HML125" s="69"/>
      <c r="HMM125" s="69"/>
      <c r="HMN125" s="69"/>
      <c r="HMO125" s="69"/>
      <c r="HMP125" s="69"/>
      <c r="HMQ125" s="69"/>
      <c r="HMR125" s="69"/>
      <c r="HMS125" s="69"/>
      <c r="HMT125" s="69"/>
      <c r="HMU125" s="69"/>
      <c r="HMV125" s="69"/>
      <c r="HMW125" s="69"/>
      <c r="HMX125" s="69"/>
      <c r="HMY125" s="69"/>
      <c r="HMZ125" s="69"/>
      <c r="HNA125" s="69"/>
      <c r="HNB125" s="69"/>
      <c r="HNC125" s="69"/>
      <c r="HND125" s="69"/>
      <c r="HNE125" s="69"/>
      <c r="HNF125" s="69"/>
      <c r="HNG125" s="69"/>
      <c r="HNH125" s="69"/>
      <c r="HNI125" s="69"/>
      <c r="HNJ125" s="69"/>
      <c r="HNK125" s="69"/>
      <c r="HNL125" s="69"/>
      <c r="HNM125" s="69"/>
      <c r="HNN125" s="69"/>
      <c r="HNO125" s="69"/>
      <c r="HNP125" s="69"/>
      <c r="HNQ125" s="69"/>
      <c r="HNR125" s="69"/>
      <c r="HNS125" s="69"/>
      <c r="HNT125" s="69"/>
      <c r="HNU125" s="69"/>
      <c r="HNV125" s="69"/>
      <c r="HNW125" s="69"/>
      <c r="HNX125" s="69"/>
      <c r="HNY125" s="69"/>
      <c r="HNZ125" s="69"/>
      <c r="HOA125" s="69"/>
      <c r="HOB125" s="69"/>
      <c r="HOC125" s="69"/>
      <c r="HOD125" s="69"/>
      <c r="HOE125" s="69"/>
      <c r="HOF125" s="69"/>
      <c r="HOG125" s="69"/>
      <c r="HOH125" s="69"/>
      <c r="HOI125" s="69"/>
      <c r="HOJ125" s="69"/>
      <c r="HOK125" s="69"/>
      <c r="HOL125" s="69"/>
      <c r="HOM125" s="69"/>
      <c r="HON125" s="69"/>
      <c r="HOO125" s="69"/>
      <c r="HOP125" s="69"/>
      <c r="HOQ125" s="69"/>
      <c r="HOR125" s="69"/>
      <c r="HOS125" s="69"/>
      <c r="HOT125" s="69"/>
      <c r="HOU125" s="69"/>
      <c r="HOV125" s="69"/>
      <c r="HOW125" s="69"/>
      <c r="HOX125" s="69"/>
      <c r="HOY125" s="69"/>
      <c r="HOZ125" s="69"/>
      <c r="HPA125" s="69"/>
      <c r="HPB125" s="69"/>
      <c r="HPC125" s="69"/>
      <c r="HPD125" s="69"/>
      <c r="HPE125" s="69"/>
      <c r="HPF125" s="69"/>
      <c r="HPG125" s="69"/>
      <c r="HPH125" s="69"/>
      <c r="HPI125" s="69"/>
      <c r="HPJ125" s="69"/>
      <c r="HPK125" s="69"/>
      <c r="HPL125" s="69"/>
      <c r="HPM125" s="69"/>
      <c r="HPN125" s="69"/>
      <c r="HPO125" s="69"/>
      <c r="HPP125" s="69"/>
      <c r="HPQ125" s="69"/>
      <c r="HPR125" s="69"/>
      <c r="HPS125" s="69"/>
      <c r="HPT125" s="69"/>
      <c r="HPU125" s="69"/>
      <c r="HPV125" s="69"/>
      <c r="HPW125" s="69"/>
      <c r="HPX125" s="69"/>
      <c r="HPY125" s="69"/>
      <c r="HPZ125" s="69"/>
      <c r="HQA125" s="69"/>
      <c r="HQB125" s="69"/>
      <c r="HQC125" s="69"/>
      <c r="HQD125" s="69"/>
      <c r="HQE125" s="69"/>
      <c r="HQF125" s="69"/>
      <c r="HQG125" s="69"/>
      <c r="HQH125" s="69"/>
      <c r="HQI125" s="69"/>
      <c r="HQJ125" s="69"/>
      <c r="HQK125" s="69"/>
      <c r="HQL125" s="69"/>
      <c r="HQM125" s="69"/>
      <c r="HQN125" s="69"/>
      <c r="HQO125" s="69"/>
      <c r="HQP125" s="69"/>
      <c r="HQQ125" s="69"/>
      <c r="HQR125" s="69"/>
      <c r="HQS125" s="69"/>
      <c r="HQT125" s="69"/>
      <c r="HQU125" s="69"/>
      <c r="HQV125" s="69"/>
      <c r="HQW125" s="69"/>
      <c r="HQX125" s="69"/>
      <c r="HQY125" s="69"/>
      <c r="HQZ125" s="69"/>
      <c r="HRA125" s="69"/>
      <c r="HRB125" s="69"/>
      <c r="HRC125" s="69"/>
      <c r="HRD125" s="69"/>
      <c r="HRE125" s="69"/>
      <c r="HRF125" s="69"/>
      <c r="HRG125" s="69"/>
      <c r="HRH125" s="69"/>
      <c r="HRI125" s="69"/>
      <c r="HRJ125" s="69"/>
      <c r="HRK125" s="69"/>
      <c r="HRL125" s="69"/>
      <c r="HRM125" s="69"/>
      <c r="HRN125" s="69"/>
      <c r="HRO125" s="69"/>
      <c r="HRP125" s="69"/>
      <c r="HRQ125" s="69"/>
      <c r="HRR125" s="69"/>
      <c r="HRS125" s="69"/>
      <c r="HRT125" s="69"/>
      <c r="HRU125" s="69"/>
      <c r="HRV125" s="69"/>
      <c r="HRW125" s="69"/>
      <c r="HRX125" s="69"/>
      <c r="HRY125" s="69"/>
      <c r="HRZ125" s="69"/>
      <c r="HSA125" s="69"/>
      <c r="HSB125" s="69"/>
      <c r="HSC125" s="69"/>
      <c r="HSD125" s="69"/>
      <c r="HSE125" s="69"/>
      <c r="HSF125" s="69"/>
      <c r="HSG125" s="69"/>
      <c r="HSH125" s="69"/>
      <c r="HSI125" s="69"/>
      <c r="HSJ125" s="69"/>
      <c r="HSK125" s="69"/>
      <c r="HSL125" s="69"/>
      <c r="HSM125" s="69"/>
      <c r="HSN125" s="69"/>
      <c r="HSO125" s="69"/>
      <c r="HSP125" s="69"/>
      <c r="HSQ125" s="69"/>
      <c r="HSR125" s="69"/>
      <c r="HSS125" s="69"/>
      <c r="HST125" s="69"/>
      <c r="HSU125" s="69"/>
      <c r="HSV125" s="69"/>
      <c r="HSW125" s="69"/>
      <c r="HSX125" s="69"/>
      <c r="HSY125" s="69"/>
      <c r="HSZ125" s="69"/>
      <c r="HTA125" s="69"/>
      <c r="HTB125" s="69"/>
      <c r="HTC125" s="69"/>
      <c r="HTD125" s="69"/>
      <c r="HTE125" s="69"/>
      <c r="HTF125" s="69"/>
      <c r="HTG125" s="69"/>
      <c r="HTH125" s="69"/>
      <c r="HTI125" s="69"/>
      <c r="HTJ125" s="69"/>
      <c r="HTK125" s="69"/>
      <c r="HTL125" s="69"/>
      <c r="HTM125" s="69"/>
      <c r="HTN125" s="69"/>
      <c r="HTO125" s="69"/>
      <c r="HTP125" s="69"/>
      <c r="HTQ125" s="69"/>
      <c r="HTR125" s="69"/>
      <c r="HTS125" s="69"/>
      <c r="HTT125" s="69"/>
      <c r="HTU125" s="69"/>
      <c r="HTV125" s="69"/>
      <c r="HTW125" s="69"/>
      <c r="HTX125" s="69"/>
      <c r="HTY125" s="69"/>
      <c r="HTZ125" s="69"/>
      <c r="HUA125" s="69"/>
      <c r="HUB125" s="69"/>
      <c r="HUC125" s="69"/>
      <c r="HUD125" s="69"/>
      <c r="HUE125" s="69"/>
      <c r="HUF125" s="69"/>
      <c r="HUG125" s="69"/>
      <c r="HUH125" s="69"/>
      <c r="HUI125" s="69"/>
      <c r="HUJ125" s="69"/>
      <c r="HUK125" s="69"/>
      <c r="HUL125" s="69"/>
      <c r="HUM125" s="69"/>
      <c r="HUN125" s="69"/>
      <c r="HUO125" s="69"/>
      <c r="HUP125" s="69"/>
      <c r="HUQ125" s="69"/>
      <c r="HUR125" s="69"/>
      <c r="HUS125" s="69"/>
      <c r="HUT125" s="69"/>
      <c r="HUU125" s="69"/>
      <c r="HUV125" s="69"/>
      <c r="HUW125" s="69"/>
      <c r="HUX125" s="69"/>
      <c r="HUY125" s="69"/>
      <c r="HUZ125" s="69"/>
      <c r="HVA125" s="69"/>
      <c r="HVB125" s="69"/>
      <c r="HVC125" s="69"/>
      <c r="HVD125" s="69"/>
      <c r="HVE125" s="69"/>
      <c r="HVF125" s="69"/>
      <c r="HVG125" s="69"/>
      <c r="HVH125" s="69"/>
      <c r="HVI125" s="69"/>
      <c r="HVJ125" s="69"/>
      <c r="HVK125" s="69"/>
      <c r="HVL125" s="69"/>
      <c r="HVM125" s="69"/>
      <c r="HVN125" s="69"/>
      <c r="HVO125" s="69"/>
      <c r="HVP125" s="69"/>
      <c r="HVQ125" s="69"/>
      <c r="HVR125" s="69"/>
      <c r="HVS125" s="69"/>
      <c r="HVT125" s="69"/>
      <c r="HVU125" s="69"/>
      <c r="HVV125" s="69"/>
      <c r="HVW125" s="69"/>
      <c r="HVX125" s="69"/>
      <c r="HVY125" s="69"/>
      <c r="HVZ125" s="69"/>
      <c r="HWA125" s="69"/>
      <c r="HWB125" s="69"/>
      <c r="HWC125" s="69"/>
      <c r="HWD125" s="69"/>
      <c r="HWE125" s="69"/>
      <c r="HWF125" s="69"/>
      <c r="HWG125" s="69"/>
      <c r="HWH125" s="69"/>
      <c r="HWI125" s="69"/>
      <c r="HWJ125" s="69"/>
      <c r="HWK125" s="69"/>
      <c r="HWL125" s="69"/>
      <c r="HWM125" s="69"/>
      <c r="HWN125" s="69"/>
      <c r="HWO125" s="69"/>
      <c r="HWP125" s="69"/>
      <c r="HWQ125" s="69"/>
      <c r="HWR125" s="69"/>
      <c r="HWS125" s="69"/>
      <c r="HWT125" s="69"/>
      <c r="HWU125" s="69"/>
      <c r="HWV125" s="69"/>
      <c r="HWW125" s="69"/>
      <c r="HWX125" s="69"/>
      <c r="HWY125" s="69"/>
      <c r="HWZ125" s="69"/>
      <c r="HXA125" s="69"/>
      <c r="HXB125" s="69"/>
      <c r="HXC125" s="69"/>
      <c r="HXD125" s="69"/>
      <c r="HXE125" s="69"/>
      <c r="HXF125" s="69"/>
      <c r="HXG125" s="69"/>
      <c r="HXH125" s="69"/>
      <c r="HXI125" s="69"/>
      <c r="HXJ125" s="69"/>
      <c r="HXK125" s="69"/>
      <c r="HXL125" s="69"/>
      <c r="HXM125" s="69"/>
      <c r="HXN125" s="69"/>
      <c r="HXO125" s="69"/>
      <c r="HXP125" s="69"/>
      <c r="HXQ125" s="69"/>
      <c r="HXR125" s="69"/>
      <c r="HXS125" s="69"/>
      <c r="HXT125" s="69"/>
      <c r="HXU125" s="69"/>
      <c r="HXV125" s="69"/>
      <c r="HXW125" s="69"/>
      <c r="HXX125" s="69"/>
      <c r="HXY125" s="69"/>
      <c r="HXZ125" s="69"/>
      <c r="HYA125" s="69"/>
      <c r="HYB125" s="69"/>
      <c r="HYC125" s="69"/>
      <c r="HYD125" s="69"/>
      <c r="HYE125" s="69"/>
      <c r="HYF125" s="69"/>
      <c r="HYG125" s="69"/>
      <c r="HYH125" s="69"/>
      <c r="HYI125" s="69"/>
      <c r="HYJ125" s="69"/>
      <c r="HYK125" s="69"/>
      <c r="HYL125" s="69"/>
      <c r="HYM125" s="69"/>
      <c r="HYN125" s="69"/>
      <c r="HYO125" s="69"/>
      <c r="HYP125" s="69"/>
      <c r="HYQ125" s="69"/>
      <c r="HYR125" s="69"/>
      <c r="HYS125" s="69"/>
      <c r="HYT125" s="69"/>
      <c r="HYU125" s="69"/>
      <c r="HYV125" s="69"/>
      <c r="HYW125" s="69"/>
      <c r="HYX125" s="69"/>
      <c r="HYY125" s="69"/>
      <c r="HYZ125" s="69"/>
      <c r="HZA125" s="69"/>
      <c r="HZB125" s="69"/>
      <c r="HZC125" s="69"/>
      <c r="HZD125" s="69"/>
      <c r="HZE125" s="69"/>
      <c r="HZF125" s="69"/>
      <c r="HZG125" s="69"/>
      <c r="HZH125" s="69"/>
      <c r="HZI125" s="69"/>
      <c r="HZJ125" s="69"/>
      <c r="HZK125" s="69"/>
      <c r="HZL125" s="69"/>
      <c r="HZM125" s="69"/>
      <c r="HZN125" s="69"/>
      <c r="HZO125" s="69"/>
      <c r="HZP125" s="69"/>
      <c r="HZQ125" s="69"/>
      <c r="HZR125" s="69"/>
      <c r="HZS125" s="69"/>
      <c r="HZT125" s="69"/>
      <c r="HZU125" s="69"/>
      <c r="HZV125" s="69"/>
      <c r="HZW125" s="69"/>
      <c r="HZX125" s="69"/>
      <c r="HZY125" s="69"/>
      <c r="HZZ125" s="69"/>
      <c r="IAA125" s="69"/>
      <c r="IAB125" s="69"/>
      <c r="IAC125" s="69"/>
      <c r="IAD125" s="69"/>
      <c r="IAE125" s="69"/>
      <c r="IAF125" s="69"/>
      <c r="IAG125" s="69"/>
      <c r="IAH125" s="69"/>
      <c r="IAI125" s="69"/>
      <c r="IAJ125" s="69"/>
      <c r="IAK125" s="69"/>
      <c r="IAL125" s="69"/>
      <c r="IAM125" s="69"/>
      <c r="IAN125" s="69"/>
      <c r="IAO125" s="69"/>
      <c r="IAP125" s="69"/>
      <c r="IAQ125" s="69"/>
      <c r="IAR125" s="69"/>
      <c r="IAS125" s="69"/>
      <c r="IAT125" s="69"/>
      <c r="IAU125" s="69"/>
      <c r="IAV125" s="69"/>
      <c r="IAW125" s="69"/>
      <c r="IAX125" s="69"/>
      <c r="IAY125" s="69"/>
      <c r="IAZ125" s="69"/>
      <c r="IBA125" s="69"/>
      <c r="IBB125" s="69"/>
      <c r="IBC125" s="69"/>
      <c r="IBD125" s="69"/>
      <c r="IBE125" s="69"/>
      <c r="IBF125" s="69"/>
      <c r="IBG125" s="69"/>
      <c r="IBH125" s="69"/>
      <c r="IBI125" s="69"/>
      <c r="IBJ125" s="69"/>
      <c r="IBK125" s="69"/>
      <c r="IBL125" s="69"/>
      <c r="IBM125" s="69"/>
      <c r="IBN125" s="69"/>
      <c r="IBO125" s="69"/>
      <c r="IBP125" s="69"/>
      <c r="IBQ125" s="69"/>
      <c r="IBR125" s="69"/>
      <c r="IBS125" s="69"/>
      <c r="IBT125" s="69"/>
      <c r="IBU125" s="69"/>
      <c r="IBV125" s="69"/>
      <c r="IBW125" s="69"/>
      <c r="IBX125" s="69"/>
      <c r="IBY125" s="69"/>
      <c r="IBZ125" s="69"/>
      <c r="ICA125" s="69"/>
      <c r="ICB125" s="69"/>
      <c r="ICC125" s="69"/>
      <c r="ICD125" s="69"/>
      <c r="ICE125" s="69"/>
      <c r="ICF125" s="69"/>
      <c r="ICG125" s="69"/>
      <c r="ICH125" s="69"/>
      <c r="ICI125" s="69"/>
      <c r="ICJ125" s="69"/>
      <c r="ICK125" s="69"/>
      <c r="ICL125" s="69"/>
      <c r="ICM125" s="69"/>
      <c r="ICN125" s="69"/>
      <c r="ICO125" s="69"/>
      <c r="ICP125" s="69"/>
      <c r="ICQ125" s="69"/>
      <c r="ICR125" s="69"/>
      <c r="ICS125" s="69"/>
      <c r="ICT125" s="69"/>
      <c r="ICU125" s="69"/>
      <c r="ICV125" s="69"/>
      <c r="ICW125" s="69"/>
      <c r="ICX125" s="69"/>
      <c r="ICY125" s="69"/>
      <c r="ICZ125" s="69"/>
      <c r="IDA125" s="69"/>
      <c r="IDB125" s="69"/>
      <c r="IDC125" s="69"/>
      <c r="IDD125" s="69"/>
      <c r="IDE125" s="69"/>
      <c r="IDF125" s="69"/>
      <c r="IDG125" s="69"/>
      <c r="IDH125" s="69"/>
      <c r="IDI125" s="69"/>
      <c r="IDJ125" s="69"/>
      <c r="IDK125" s="69"/>
      <c r="IDL125" s="69"/>
      <c r="IDM125" s="69"/>
      <c r="IDN125" s="69"/>
      <c r="IDO125" s="69"/>
      <c r="IDP125" s="69"/>
      <c r="IDQ125" s="69"/>
      <c r="IDR125" s="69"/>
      <c r="IDS125" s="69"/>
      <c r="IDT125" s="69"/>
      <c r="IDU125" s="69"/>
      <c r="IDV125" s="69"/>
      <c r="IDW125" s="69"/>
      <c r="IDX125" s="69"/>
      <c r="IDY125" s="69"/>
      <c r="IDZ125" s="69"/>
      <c r="IEA125" s="69"/>
      <c r="IEB125" s="69"/>
      <c r="IEC125" s="69"/>
      <c r="IED125" s="69"/>
      <c r="IEE125" s="69"/>
      <c r="IEF125" s="69"/>
      <c r="IEG125" s="69"/>
      <c r="IEH125" s="69"/>
      <c r="IEI125" s="69"/>
      <c r="IEJ125" s="69"/>
      <c r="IEK125" s="69"/>
      <c r="IEL125" s="69"/>
      <c r="IEM125" s="69"/>
      <c r="IEN125" s="69"/>
      <c r="IEO125" s="69"/>
      <c r="IEP125" s="69"/>
      <c r="IEQ125" s="69"/>
      <c r="IER125" s="69"/>
      <c r="IES125" s="69"/>
      <c r="IET125" s="69"/>
      <c r="IEU125" s="69"/>
      <c r="IEV125" s="69"/>
      <c r="IEW125" s="69"/>
      <c r="IEX125" s="69"/>
      <c r="IEY125" s="69"/>
      <c r="IEZ125" s="69"/>
      <c r="IFA125" s="69"/>
      <c r="IFB125" s="69"/>
      <c r="IFC125" s="69"/>
      <c r="IFD125" s="69"/>
      <c r="IFE125" s="69"/>
      <c r="IFF125" s="69"/>
      <c r="IFG125" s="69"/>
      <c r="IFH125" s="69"/>
      <c r="IFI125" s="69"/>
      <c r="IFJ125" s="69"/>
      <c r="IFK125" s="69"/>
      <c r="IFL125" s="69"/>
      <c r="IFM125" s="69"/>
      <c r="IFN125" s="69"/>
      <c r="IFO125" s="69"/>
      <c r="IFP125" s="69"/>
      <c r="IFQ125" s="69"/>
      <c r="IFR125" s="69"/>
      <c r="IFS125" s="69"/>
      <c r="IFT125" s="69"/>
      <c r="IFU125" s="69"/>
      <c r="IFV125" s="69"/>
      <c r="IFW125" s="69"/>
      <c r="IFX125" s="69"/>
      <c r="IFY125" s="69"/>
      <c r="IFZ125" s="69"/>
      <c r="IGA125" s="69"/>
      <c r="IGB125" s="69"/>
      <c r="IGC125" s="69"/>
      <c r="IGD125" s="69"/>
      <c r="IGE125" s="69"/>
      <c r="IGF125" s="69"/>
      <c r="IGG125" s="69"/>
      <c r="IGH125" s="69"/>
      <c r="IGI125" s="69"/>
      <c r="IGJ125" s="69"/>
      <c r="IGK125" s="69"/>
      <c r="IGL125" s="69"/>
      <c r="IGM125" s="69"/>
      <c r="IGN125" s="69"/>
      <c r="IGO125" s="69"/>
      <c r="IGP125" s="69"/>
      <c r="IGQ125" s="69"/>
      <c r="IGR125" s="69"/>
      <c r="IGS125" s="69"/>
      <c r="IGT125" s="69"/>
      <c r="IGU125" s="69"/>
      <c r="IGV125" s="69"/>
      <c r="IGW125" s="69"/>
      <c r="IGX125" s="69"/>
      <c r="IGY125" s="69"/>
      <c r="IGZ125" s="69"/>
      <c r="IHA125" s="69"/>
      <c r="IHB125" s="69"/>
      <c r="IHC125" s="69"/>
      <c r="IHD125" s="69"/>
      <c r="IHE125" s="69"/>
      <c r="IHF125" s="69"/>
      <c r="IHG125" s="69"/>
      <c r="IHH125" s="69"/>
      <c r="IHI125" s="69"/>
      <c r="IHJ125" s="69"/>
      <c r="IHK125" s="69"/>
      <c r="IHL125" s="69"/>
      <c r="IHM125" s="69"/>
      <c r="IHN125" s="69"/>
      <c r="IHO125" s="69"/>
      <c r="IHP125" s="69"/>
      <c r="IHQ125" s="69"/>
      <c r="IHR125" s="69"/>
      <c r="IHS125" s="69"/>
      <c r="IHT125" s="69"/>
      <c r="IHU125" s="69"/>
      <c r="IHV125" s="69"/>
      <c r="IHW125" s="69"/>
      <c r="IHX125" s="69"/>
      <c r="IHY125" s="69"/>
      <c r="IHZ125" s="69"/>
      <c r="IIA125" s="69"/>
      <c r="IIB125" s="69"/>
      <c r="IIC125" s="69"/>
      <c r="IID125" s="69"/>
      <c r="IIE125" s="69"/>
      <c r="IIF125" s="69"/>
      <c r="IIG125" s="69"/>
      <c r="IIH125" s="69"/>
      <c r="III125" s="69"/>
      <c r="IIJ125" s="69"/>
      <c r="IIK125" s="69"/>
      <c r="IIL125" s="69"/>
      <c r="IIM125" s="69"/>
      <c r="IIN125" s="69"/>
      <c r="IIO125" s="69"/>
      <c r="IIP125" s="69"/>
      <c r="IIQ125" s="69"/>
      <c r="IIR125" s="69"/>
      <c r="IIS125" s="69"/>
      <c r="IIT125" s="69"/>
      <c r="IIU125" s="69"/>
      <c r="IIV125" s="69"/>
      <c r="IIW125" s="69"/>
      <c r="IIX125" s="69"/>
      <c r="IIY125" s="69"/>
      <c r="IIZ125" s="69"/>
      <c r="IJA125" s="69"/>
      <c r="IJB125" s="69"/>
      <c r="IJC125" s="69"/>
      <c r="IJD125" s="69"/>
      <c r="IJE125" s="69"/>
      <c r="IJF125" s="69"/>
      <c r="IJG125" s="69"/>
      <c r="IJH125" s="69"/>
      <c r="IJI125" s="69"/>
      <c r="IJJ125" s="69"/>
      <c r="IJK125" s="69"/>
      <c r="IJL125" s="69"/>
      <c r="IJM125" s="69"/>
      <c r="IJN125" s="69"/>
      <c r="IJO125" s="69"/>
      <c r="IJP125" s="69"/>
      <c r="IJQ125" s="69"/>
      <c r="IJR125" s="69"/>
      <c r="IJS125" s="69"/>
      <c r="IJT125" s="69"/>
      <c r="IJU125" s="69"/>
      <c r="IJV125" s="69"/>
      <c r="IJW125" s="69"/>
      <c r="IJX125" s="69"/>
      <c r="IJY125" s="69"/>
      <c r="IJZ125" s="69"/>
      <c r="IKA125" s="69"/>
      <c r="IKB125" s="69"/>
      <c r="IKC125" s="69"/>
      <c r="IKD125" s="69"/>
      <c r="IKE125" s="69"/>
      <c r="IKF125" s="69"/>
      <c r="IKG125" s="69"/>
      <c r="IKH125" s="69"/>
      <c r="IKI125" s="69"/>
      <c r="IKJ125" s="69"/>
      <c r="IKK125" s="69"/>
      <c r="IKL125" s="69"/>
      <c r="IKM125" s="69"/>
      <c r="IKN125" s="69"/>
      <c r="IKO125" s="69"/>
      <c r="IKP125" s="69"/>
      <c r="IKQ125" s="69"/>
      <c r="IKR125" s="69"/>
      <c r="IKS125" s="69"/>
      <c r="IKT125" s="69"/>
      <c r="IKU125" s="69"/>
      <c r="IKV125" s="69"/>
      <c r="IKW125" s="69"/>
      <c r="IKX125" s="69"/>
      <c r="IKY125" s="69"/>
      <c r="IKZ125" s="69"/>
      <c r="ILA125" s="69"/>
      <c r="ILB125" s="69"/>
      <c r="ILC125" s="69"/>
      <c r="ILD125" s="69"/>
      <c r="ILE125" s="69"/>
      <c r="ILF125" s="69"/>
      <c r="ILG125" s="69"/>
      <c r="ILH125" s="69"/>
      <c r="ILI125" s="69"/>
      <c r="ILJ125" s="69"/>
      <c r="ILK125" s="69"/>
      <c r="ILL125" s="69"/>
      <c r="ILM125" s="69"/>
      <c r="ILN125" s="69"/>
      <c r="ILO125" s="69"/>
      <c r="ILP125" s="69"/>
      <c r="ILQ125" s="69"/>
      <c r="ILR125" s="69"/>
      <c r="ILS125" s="69"/>
      <c r="ILT125" s="69"/>
      <c r="ILU125" s="69"/>
      <c r="ILV125" s="69"/>
      <c r="ILW125" s="69"/>
      <c r="ILX125" s="69"/>
      <c r="ILY125" s="69"/>
      <c r="ILZ125" s="69"/>
      <c r="IMA125" s="69"/>
      <c r="IMB125" s="69"/>
      <c r="IMC125" s="69"/>
      <c r="IMD125" s="69"/>
      <c r="IME125" s="69"/>
      <c r="IMF125" s="69"/>
      <c r="IMG125" s="69"/>
      <c r="IMH125" s="69"/>
      <c r="IMI125" s="69"/>
      <c r="IMJ125" s="69"/>
      <c r="IMK125" s="69"/>
      <c r="IML125" s="69"/>
      <c r="IMM125" s="69"/>
      <c r="IMN125" s="69"/>
      <c r="IMO125" s="69"/>
      <c r="IMP125" s="69"/>
      <c r="IMQ125" s="69"/>
      <c r="IMR125" s="69"/>
      <c r="IMS125" s="69"/>
      <c r="IMT125" s="69"/>
      <c r="IMU125" s="69"/>
      <c r="IMV125" s="69"/>
      <c r="IMW125" s="69"/>
      <c r="IMX125" s="69"/>
      <c r="IMY125" s="69"/>
      <c r="IMZ125" s="69"/>
      <c r="INA125" s="69"/>
      <c r="INB125" s="69"/>
      <c r="INC125" s="69"/>
      <c r="IND125" s="69"/>
      <c r="INE125" s="69"/>
      <c r="INF125" s="69"/>
      <c r="ING125" s="69"/>
      <c r="INH125" s="69"/>
      <c r="INI125" s="69"/>
      <c r="INJ125" s="69"/>
      <c r="INK125" s="69"/>
      <c r="INL125" s="69"/>
      <c r="INM125" s="69"/>
      <c r="INN125" s="69"/>
      <c r="INO125" s="69"/>
      <c r="INP125" s="69"/>
      <c r="INQ125" s="69"/>
      <c r="INR125" s="69"/>
      <c r="INS125" s="69"/>
      <c r="INT125" s="69"/>
      <c r="INU125" s="69"/>
      <c r="INV125" s="69"/>
      <c r="INW125" s="69"/>
      <c r="INX125" s="69"/>
      <c r="INY125" s="69"/>
      <c r="INZ125" s="69"/>
      <c r="IOA125" s="69"/>
      <c r="IOB125" s="69"/>
      <c r="IOC125" s="69"/>
      <c r="IOD125" s="69"/>
      <c r="IOE125" s="69"/>
      <c r="IOF125" s="69"/>
      <c r="IOG125" s="69"/>
      <c r="IOH125" s="69"/>
      <c r="IOI125" s="69"/>
      <c r="IOJ125" s="69"/>
      <c r="IOK125" s="69"/>
      <c r="IOL125" s="69"/>
      <c r="IOM125" s="69"/>
      <c r="ION125" s="69"/>
      <c r="IOO125" s="69"/>
      <c r="IOP125" s="69"/>
      <c r="IOQ125" s="69"/>
      <c r="IOR125" s="69"/>
      <c r="IOS125" s="69"/>
      <c r="IOT125" s="69"/>
      <c r="IOU125" s="69"/>
      <c r="IOV125" s="69"/>
      <c r="IOW125" s="69"/>
      <c r="IOX125" s="69"/>
      <c r="IOY125" s="69"/>
      <c r="IOZ125" s="69"/>
      <c r="IPA125" s="69"/>
      <c r="IPB125" s="69"/>
      <c r="IPC125" s="69"/>
      <c r="IPD125" s="69"/>
      <c r="IPE125" s="69"/>
      <c r="IPF125" s="69"/>
      <c r="IPG125" s="69"/>
      <c r="IPH125" s="69"/>
      <c r="IPI125" s="69"/>
      <c r="IPJ125" s="69"/>
      <c r="IPK125" s="69"/>
      <c r="IPL125" s="69"/>
      <c r="IPM125" s="69"/>
      <c r="IPN125" s="69"/>
      <c r="IPO125" s="69"/>
      <c r="IPP125" s="69"/>
      <c r="IPQ125" s="69"/>
      <c r="IPR125" s="69"/>
      <c r="IPS125" s="69"/>
      <c r="IPT125" s="69"/>
      <c r="IPU125" s="69"/>
      <c r="IPV125" s="69"/>
      <c r="IPW125" s="69"/>
      <c r="IPX125" s="69"/>
      <c r="IPY125" s="69"/>
      <c r="IPZ125" s="69"/>
      <c r="IQA125" s="69"/>
      <c r="IQB125" s="69"/>
      <c r="IQC125" s="69"/>
      <c r="IQD125" s="69"/>
      <c r="IQE125" s="69"/>
      <c r="IQF125" s="69"/>
      <c r="IQG125" s="69"/>
      <c r="IQH125" s="69"/>
      <c r="IQI125" s="69"/>
      <c r="IQJ125" s="69"/>
      <c r="IQK125" s="69"/>
      <c r="IQL125" s="69"/>
      <c r="IQM125" s="69"/>
      <c r="IQN125" s="69"/>
      <c r="IQO125" s="69"/>
      <c r="IQP125" s="69"/>
      <c r="IQQ125" s="69"/>
      <c r="IQR125" s="69"/>
      <c r="IQS125" s="69"/>
      <c r="IQT125" s="69"/>
      <c r="IQU125" s="69"/>
      <c r="IQV125" s="69"/>
      <c r="IQW125" s="69"/>
      <c r="IQX125" s="69"/>
      <c r="IQY125" s="69"/>
      <c r="IQZ125" s="69"/>
      <c r="IRA125" s="69"/>
      <c r="IRB125" s="69"/>
      <c r="IRC125" s="69"/>
      <c r="IRD125" s="69"/>
      <c r="IRE125" s="69"/>
      <c r="IRF125" s="69"/>
      <c r="IRG125" s="69"/>
      <c r="IRH125" s="69"/>
      <c r="IRI125" s="69"/>
      <c r="IRJ125" s="69"/>
      <c r="IRK125" s="69"/>
      <c r="IRL125" s="69"/>
      <c r="IRM125" s="69"/>
      <c r="IRN125" s="69"/>
      <c r="IRO125" s="69"/>
      <c r="IRP125" s="69"/>
      <c r="IRQ125" s="69"/>
      <c r="IRR125" s="69"/>
      <c r="IRS125" s="69"/>
      <c r="IRT125" s="69"/>
      <c r="IRU125" s="69"/>
      <c r="IRV125" s="69"/>
      <c r="IRW125" s="69"/>
      <c r="IRX125" s="69"/>
      <c r="IRY125" s="69"/>
      <c r="IRZ125" s="69"/>
      <c r="ISA125" s="69"/>
      <c r="ISB125" s="69"/>
      <c r="ISC125" s="69"/>
      <c r="ISD125" s="69"/>
      <c r="ISE125" s="69"/>
      <c r="ISF125" s="69"/>
      <c r="ISG125" s="69"/>
      <c r="ISH125" s="69"/>
      <c r="ISI125" s="69"/>
      <c r="ISJ125" s="69"/>
      <c r="ISK125" s="69"/>
      <c r="ISL125" s="69"/>
      <c r="ISM125" s="69"/>
      <c r="ISN125" s="69"/>
      <c r="ISO125" s="69"/>
      <c r="ISP125" s="69"/>
      <c r="ISQ125" s="69"/>
      <c r="ISR125" s="69"/>
      <c r="ISS125" s="69"/>
      <c r="IST125" s="69"/>
      <c r="ISU125" s="69"/>
      <c r="ISV125" s="69"/>
      <c r="ISW125" s="69"/>
      <c r="ISX125" s="69"/>
      <c r="ISY125" s="69"/>
      <c r="ISZ125" s="69"/>
      <c r="ITA125" s="69"/>
      <c r="ITB125" s="69"/>
      <c r="ITC125" s="69"/>
      <c r="ITD125" s="69"/>
      <c r="ITE125" s="69"/>
      <c r="ITF125" s="69"/>
      <c r="ITG125" s="69"/>
      <c r="ITH125" s="69"/>
      <c r="ITI125" s="69"/>
      <c r="ITJ125" s="69"/>
      <c r="ITK125" s="69"/>
      <c r="ITL125" s="69"/>
      <c r="ITM125" s="69"/>
      <c r="ITN125" s="69"/>
      <c r="ITO125" s="69"/>
      <c r="ITP125" s="69"/>
      <c r="ITQ125" s="69"/>
      <c r="ITR125" s="69"/>
      <c r="ITS125" s="69"/>
      <c r="ITT125" s="69"/>
      <c r="ITU125" s="69"/>
      <c r="ITV125" s="69"/>
      <c r="ITW125" s="69"/>
      <c r="ITX125" s="69"/>
      <c r="ITY125" s="69"/>
      <c r="ITZ125" s="69"/>
      <c r="IUA125" s="69"/>
      <c r="IUB125" s="69"/>
      <c r="IUC125" s="69"/>
      <c r="IUD125" s="69"/>
      <c r="IUE125" s="69"/>
      <c r="IUF125" s="69"/>
      <c r="IUG125" s="69"/>
      <c r="IUH125" s="69"/>
      <c r="IUI125" s="69"/>
      <c r="IUJ125" s="69"/>
      <c r="IUK125" s="69"/>
      <c r="IUL125" s="69"/>
      <c r="IUM125" s="69"/>
      <c r="IUN125" s="69"/>
      <c r="IUO125" s="69"/>
      <c r="IUP125" s="69"/>
      <c r="IUQ125" s="69"/>
      <c r="IUR125" s="69"/>
      <c r="IUS125" s="69"/>
      <c r="IUT125" s="69"/>
      <c r="IUU125" s="69"/>
      <c r="IUV125" s="69"/>
      <c r="IUW125" s="69"/>
      <c r="IUX125" s="69"/>
      <c r="IUY125" s="69"/>
      <c r="IUZ125" s="69"/>
      <c r="IVA125" s="69"/>
      <c r="IVB125" s="69"/>
      <c r="IVC125" s="69"/>
      <c r="IVD125" s="69"/>
      <c r="IVE125" s="69"/>
      <c r="IVF125" s="69"/>
      <c r="IVG125" s="69"/>
      <c r="IVH125" s="69"/>
      <c r="IVI125" s="69"/>
      <c r="IVJ125" s="69"/>
      <c r="IVK125" s="69"/>
      <c r="IVL125" s="69"/>
      <c r="IVM125" s="69"/>
      <c r="IVN125" s="69"/>
      <c r="IVO125" s="69"/>
      <c r="IVP125" s="69"/>
      <c r="IVQ125" s="69"/>
      <c r="IVR125" s="69"/>
      <c r="IVS125" s="69"/>
      <c r="IVT125" s="69"/>
      <c r="IVU125" s="69"/>
      <c r="IVV125" s="69"/>
      <c r="IVW125" s="69"/>
      <c r="IVX125" s="69"/>
      <c r="IVY125" s="69"/>
      <c r="IVZ125" s="69"/>
      <c r="IWA125" s="69"/>
      <c r="IWB125" s="69"/>
      <c r="IWC125" s="69"/>
      <c r="IWD125" s="69"/>
      <c r="IWE125" s="69"/>
      <c r="IWF125" s="69"/>
      <c r="IWG125" s="69"/>
      <c r="IWH125" s="69"/>
      <c r="IWI125" s="69"/>
      <c r="IWJ125" s="69"/>
      <c r="IWK125" s="69"/>
      <c r="IWL125" s="69"/>
      <c r="IWM125" s="69"/>
      <c r="IWN125" s="69"/>
      <c r="IWO125" s="69"/>
      <c r="IWP125" s="69"/>
      <c r="IWQ125" s="69"/>
      <c r="IWR125" s="69"/>
      <c r="IWS125" s="69"/>
      <c r="IWT125" s="69"/>
      <c r="IWU125" s="69"/>
      <c r="IWV125" s="69"/>
      <c r="IWW125" s="69"/>
      <c r="IWX125" s="69"/>
      <c r="IWY125" s="69"/>
      <c r="IWZ125" s="69"/>
      <c r="IXA125" s="69"/>
      <c r="IXB125" s="69"/>
      <c r="IXC125" s="69"/>
      <c r="IXD125" s="69"/>
      <c r="IXE125" s="69"/>
      <c r="IXF125" s="69"/>
      <c r="IXG125" s="69"/>
      <c r="IXH125" s="69"/>
      <c r="IXI125" s="69"/>
      <c r="IXJ125" s="69"/>
      <c r="IXK125" s="69"/>
      <c r="IXL125" s="69"/>
      <c r="IXM125" s="69"/>
      <c r="IXN125" s="69"/>
      <c r="IXO125" s="69"/>
      <c r="IXP125" s="69"/>
      <c r="IXQ125" s="69"/>
      <c r="IXR125" s="69"/>
      <c r="IXS125" s="69"/>
      <c r="IXT125" s="69"/>
      <c r="IXU125" s="69"/>
      <c r="IXV125" s="69"/>
      <c r="IXW125" s="69"/>
      <c r="IXX125" s="69"/>
      <c r="IXY125" s="69"/>
      <c r="IXZ125" s="69"/>
      <c r="IYA125" s="69"/>
      <c r="IYB125" s="69"/>
      <c r="IYC125" s="69"/>
      <c r="IYD125" s="69"/>
      <c r="IYE125" s="69"/>
      <c r="IYF125" s="69"/>
      <c r="IYG125" s="69"/>
      <c r="IYH125" s="69"/>
      <c r="IYI125" s="69"/>
      <c r="IYJ125" s="69"/>
      <c r="IYK125" s="69"/>
      <c r="IYL125" s="69"/>
      <c r="IYM125" s="69"/>
      <c r="IYN125" s="69"/>
      <c r="IYO125" s="69"/>
      <c r="IYP125" s="69"/>
      <c r="IYQ125" s="69"/>
      <c r="IYR125" s="69"/>
      <c r="IYS125" s="69"/>
      <c r="IYT125" s="69"/>
      <c r="IYU125" s="69"/>
      <c r="IYV125" s="69"/>
      <c r="IYW125" s="69"/>
      <c r="IYX125" s="69"/>
      <c r="IYY125" s="69"/>
      <c r="IYZ125" s="69"/>
      <c r="IZA125" s="69"/>
      <c r="IZB125" s="69"/>
      <c r="IZC125" s="69"/>
      <c r="IZD125" s="69"/>
      <c r="IZE125" s="69"/>
      <c r="IZF125" s="69"/>
      <c r="IZG125" s="69"/>
      <c r="IZH125" s="69"/>
      <c r="IZI125" s="69"/>
      <c r="IZJ125" s="69"/>
      <c r="IZK125" s="69"/>
      <c r="IZL125" s="69"/>
      <c r="IZM125" s="69"/>
      <c r="IZN125" s="69"/>
      <c r="IZO125" s="69"/>
      <c r="IZP125" s="69"/>
      <c r="IZQ125" s="69"/>
      <c r="IZR125" s="69"/>
      <c r="IZS125" s="69"/>
      <c r="IZT125" s="69"/>
      <c r="IZU125" s="69"/>
      <c r="IZV125" s="69"/>
      <c r="IZW125" s="69"/>
      <c r="IZX125" s="69"/>
      <c r="IZY125" s="69"/>
      <c r="IZZ125" s="69"/>
      <c r="JAA125" s="69"/>
      <c r="JAB125" s="69"/>
      <c r="JAC125" s="69"/>
      <c r="JAD125" s="69"/>
      <c r="JAE125" s="69"/>
      <c r="JAF125" s="69"/>
      <c r="JAG125" s="69"/>
      <c r="JAH125" s="69"/>
      <c r="JAI125" s="69"/>
      <c r="JAJ125" s="69"/>
      <c r="JAK125" s="69"/>
      <c r="JAL125" s="69"/>
      <c r="JAM125" s="69"/>
      <c r="JAN125" s="69"/>
      <c r="JAO125" s="69"/>
      <c r="JAP125" s="69"/>
      <c r="JAQ125" s="69"/>
      <c r="JAR125" s="69"/>
      <c r="JAS125" s="69"/>
      <c r="JAT125" s="69"/>
      <c r="JAU125" s="69"/>
      <c r="JAV125" s="69"/>
      <c r="JAW125" s="69"/>
      <c r="JAX125" s="69"/>
      <c r="JAY125" s="69"/>
      <c r="JAZ125" s="69"/>
      <c r="JBA125" s="69"/>
      <c r="JBB125" s="69"/>
      <c r="JBC125" s="69"/>
      <c r="JBD125" s="69"/>
      <c r="JBE125" s="69"/>
      <c r="JBF125" s="69"/>
      <c r="JBG125" s="69"/>
      <c r="JBH125" s="69"/>
      <c r="JBI125" s="69"/>
      <c r="JBJ125" s="69"/>
      <c r="JBK125" s="69"/>
      <c r="JBL125" s="69"/>
      <c r="JBM125" s="69"/>
      <c r="JBN125" s="69"/>
      <c r="JBO125" s="69"/>
      <c r="JBP125" s="69"/>
      <c r="JBQ125" s="69"/>
      <c r="JBR125" s="69"/>
      <c r="JBS125" s="69"/>
      <c r="JBT125" s="69"/>
      <c r="JBU125" s="69"/>
      <c r="JBV125" s="69"/>
      <c r="JBW125" s="69"/>
      <c r="JBX125" s="69"/>
      <c r="JBY125" s="69"/>
      <c r="JBZ125" s="69"/>
      <c r="JCA125" s="69"/>
      <c r="JCB125" s="69"/>
      <c r="JCC125" s="69"/>
      <c r="JCD125" s="69"/>
      <c r="JCE125" s="69"/>
      <c r="JCF125" s="69"/>
      <c r="JCG125" s="69"/>
      <c r="JCH125" s="69"/>
      <c r="JCI125" s="69"/>
      <c r="JCJ125" s="69"/>
      <c r="JCK125" s="69"/>
      <c r="JCL125" s="69"/>
      <c r="JCM125" s="69"/>
      <c r="JCN125" s="69"/>
      <c r="JCO125" s="69"/>
      <c r="JCP125" s="69"/>
      <c r="JCQ125" s="69"/>
      <c r="JCR125" s="69"/>
      <c r="JCS125" s="69"/>
      <c r="JCT125" s="69"/>
      <c r="JCU125" s="69"/>
      <c r="JCV125" s="69"/>
      <c r="JCW125" s="69"/>
      <c r="JCX125" s="69"/>
      <c r="JCY125" s="69"/>
      <c r="JCZ125" s="69"/>
      <c r="JDA125" s="69"/>
      <c r="JDB125" s="69"/>
      <c r="JDC125" s="69"/>
      <c r="JDD125" s="69"/>
      <c r="JDE125" s="69"/>
      <c r="JDF125" s="69"/>
      <c r="JDG125" s="69"/>
      <c r="JDH125" s="69"/>
      <c r="JDI125" s="69"/>
      <c r="JDJ125" s="69"/>
      <c r="JDK125" s="69"/>
      <c r="JDL125" s="69"/>
      <c r="JDM125" s="69"/>
      <c r="JDN125" s="69"/>
      <c r="JDO125" s="69"/>
      <c r="JDP125" s="69"/>
      <c r="JDQ125" s="69"/>
      <c r="JDR125" s="69"/>
      <c r="JDS125" s="69"/>
      <c r="JDT125" s="69"/>
      <c r="JDU125" s="69"/>
      <c r="JDV125" s="69"/>
      <c r="JDW125" s="69"/>
      <c r="JDX125" s="69"/>
      <c r="JDY125" s="69"/>
      <c r="JDZ125" s="69"/>
      <c r="JEA125" s="69"/>
      <c r="JEB125" s="69"/>
      <c r="JEC125" s="69"/>
      <c r="JED125" s="69"/>
      <c r="JEE125" s="69"/>
      <c r="JEF125" s="69"/>
      <c r="JEG125" s="69"/>
      <c r="JEH125" s="69"/>
      <c r="JEI125" s="69"/>
      <c r="JEJ125" s="69"/>
      <c r="JEK125" s="69"/>
      <c r="JEL125" s="69"/>
      <c r="JEM125" s="69"/>
      <c r="JEN125" s="69"/>
      <c r="JEO125" s="69"/>
      <c r="JEP125" s="69"/>
      <c r="JEQ125" s="69"/>
      <c r="JER125" s="69"/>
      <c r="JES125" s="69"/>
      <c r="JET125" s="69"/>
      <c r="JEU125" s="69"/>
      <c r="JEV125" s="69"/>
      <c r="JEW125" s="69"/>
      <c r="JEX125" s="69"/>
      <c r="JEY125" s="69"/>
      <c r="JEZ125" s="69"/>
      <c r="JFA125" s="69"/>
      <c r="JFB125" s="69"/>
      <c r="JFC125" s="69"/>
      <c r="JFD125" s="69"/>
      <c r="JFE125" s="69"/>
      <c r="JFF125" s="69"/>
      <c r="JFG125" s="69"/>
      <c r="JFH125" s="69"/>
      <c r="JFI125" s="69"/>
      <c r="JFJ125" s="69"/>
      <c r="JFK125" s="69"/>
      <c r="JFL125" s="69"/>
      <c r="JFM125" s="69"/>
      <c r="JFN125" s="69"/>
      <c r="JFO125" s="69"/>
      <c r="JFP125" s="69"/>
      <c r="JFQ125" s="69"/>
      <c r="JFR125" s="69"/>
      <c r="JFS125" s="69"/>
      <c r="JFT125" s="69"/>
      <c r="JFU125" s="69"/>
      <c r="JFV125" s="69"/>
      <c r="JFW125" s="69"/>
      <c r="JFX125" s="69"/>
      <c r="JFY125" s="69"/>
      <c r="JFZ125" s="69"/>
      <c r="JGA125" s="69"/>
      <c r="JGB125" s="69"/>
      <c r="JGC125" s="69"/>
      <c r="JGD125" s="69"/>
      <c r="JGE125" s="69"/>
      <c r="JGF125" s="69"/>
      <c r="JGG125" s="69"/>
      <c r="JGH125" s="69"/>
      <c r="JGI125" s="69"/>
      <c r="JGJ125" s="69"/>
      <c r="JGK125" s="69"/>
      <c r="JGL125" s="69"/>
      <c r="JGM125" s="69"/>
      <c r="JGN125" s="69"/>
      <c r="JGO125" s="69"/>
      <c r="JGP125" s="69"/>
      <c r="JGQ125" s="69"/>
      <c r="JGR125" s="69"/>
      <c r="JGS125" s="69"/>
      <c r="JGT125" s="69"/>
      <c r="JGU125" s="69"/>
      <c r="JGV125" s="69"/>
      <c r="JGW125" s="69"/>
      <c r="JGX125" s="69"/>
      <c r="JGY125" s="69"/>
      <c r="JGZ125" s="69"/>
      <c r="JHA125" s="69"/>
      <c r="JHB125" s="69"/>
      <c r="JHC125" s="69"/>
      <c r="JHD125" s="69"/>
      <c r="JHE125" s="69"/>
      <c r="JHF125" s="69"/>
      <c r="JHG125" s="69"/>
      <c r="JHH125" s="69"/>
      <c r="JHI125" s="69"/>
      <c r="JHJ125" s="69"/>
      <c r="JHK125" s="69"/>
      <c r="JHL125" s="69"/>
      <c r="JHM125" s="69"/>
      <c r="JHN125" s="69"/>
      <c r="JHO125" s="69"/>
      <c r="JHP125" s="69"/>
      <c r="JHQ125" s="69"/>
      <c r="JHR125" s="69"/>
      <c r="JHS125" s="69"/>
      <c r="JHT125" s="69"/>
      <c r="JHU125" s="69"/>
      <c r="JHV125" s="69"/>
      <c r="JHW125" s="69"/>
      <c r="JHX125" s="69"/>
      <c r="JHY125" s="69"/>
      <c r="JHZ125" s="69"/>
      <c r="JIA125" s="69"/>
      <c r="JIB125" s="69"/>
      <c r="JIC125" s="69"/>
      <c r="JID125" s="69"/>
      <c r="JIE125" s="69"/>
      <c r="JIF125" s="69"/>
      <c r="JIG125" s="69"/>
      <c r="JIH125" s="69"/>
      <c r="JII125" s="69"/>
      <c r="JIJ125" s="69"/>
      <c r="JIK125" s="69"/>
      <c r="JIL125" s="69"/>
      <c r="JIM125" s="69"/>
      <c r="JIN125" s="69"/>
      <c r="JIO125" s="69"/>
      <c r="JIP125" s="69"/>
      <c r="JIQ125" s="69"/>
      <c r="JIR125" s="69"/>
      <c r="JIS125" s="69"/>
      <c r="JIT125" s="69"/>
      <c r="JIU125" s="69"/>
      <c r="JIV125" s="69"/>
      <c r="JIW125" s="69"/>
      <c r="JIX125" s="69"/>
      <c r="JIY125" s="69"/>
      <c r="JIZ125" s="69"/>
      <c r="JJA125" s="69"/>
      <c r="JJB125" s="69"/>
      <c r="JJC125" s="69"/>
      <c r="JJD125" s="69"/>
      <c r="JJE125" s="69"/>
      <c r="JJF125" s="69"/>
      <c r="JJG125" s="69"/>
      <c r="JJH125" s="69"/>
      <c r="JJI125" s="69"/>
      <c r="JJJ125" s="69"/>
      <c r="JJK125" s="69"/>
      <c r="JJL125" s="69"/>
      <c r="JJM125" s="69"/>
      <c r="JJN125" s="69"/>
      <c r="JJO125" s="69"/>
      <c r="JJP125" s="69"/>
      <c r="JJQ125" s="69"/>
      <c r="JJR125" s="69"/>
      <c r="JJS125" s="69"/>
      <c r="JJT125" s="69"/>
      <c r="JJU125" s="69"/>
      <c r="JJV125" s="69"/>
      <c r="JJW125" s="69"/>
      <c r="JJX125" s="69"/>
      <c r="JJY125" s="69"/>
      <c r="JJZ125" s="69"/>
      <c r="JKA125" s="69"/>
      <c r="JKB125" s="69"/>
      <c r="JKC125" s="69"/>
      <c r="JKD125" s="69"/>
      <c r="JKE125" s="69"/>
      <c r="JKF125" s="69"/>
      <c r="JKG125" s="69"/>
      <c r="JKH125" s="69"/>
      <c r="JKI125" s="69"/>
      <c r="JKJ125" s="69"/>
      <c r="JKK125" s="69"/>
      <c r="JKL125" s="69"/>
      <c r="JKM125" s="69"/>
      <c r="JKN125" s="69"/>
      <c r="JKO125" s="69"/>
      <c r="JKP125" s="69"/>
      <c r="JKQ125" s="69"/>
      <c r="JKR125" s="69"/>
      <c r="JKS125" s="69"/>
      <c r="JKT125" s="69"/>
      <c r="JKU125" s="69"/>
      <c r="JKV125" s="69"/>
      <c r="JKW125" s="69"/>
      <c r="JKX125" s="69"/>
      <c r="JKY125" s="69"/>
      <c r="JKZ125" s="69"/>
      <c r="JLA125" s="69"/>
      <c r="JLB125" s="69"/>
      <c r="JLC125" s="69"/>
      <c r="JLD125" s="69"/>
      <c r="JLE125" s="69"/>
      <c r="JLF125" s="69"/>
      <c r="JLG125" s="69"/>
      <c r="JLH125" s="69"/>
      <c r="JLI125" s="69"/>
      <c r="JLJ125" s="69"/>
      <c r="JLK125" s="69"/>
      <c r="JLL125" s="69"/>
      <c r="JLM125" s="69"/>
      <c r="JLN125" s="69"/>
      <c r="JLO125" s="69"/>
      <c r="JLP125" s="69"/>
      <c r="JLQ125" s="69"/>
      <c r="JLR125" s="69"/>
      <c r="JLS125" s="69"/>
      <c r="JLT125" s="69"/>
      <c r="JLU125" s="69"/>
      <c r="JLV125" s="69"/>
      <c r="JLW125" s="69"/>
      <c r="JLX125" s="69"/>
      <c r="JLY125" s="69"/>
      <c r="JLZ125" s="69"/>
      <c r="JMA125" s="69"/>
      <c r="JMB125" s="69"/>
      <c r="JMC125" s="69"/>
      <c r="JMD125" s="69"/>
      <c r="JME125" s="69"/>
      <c r="JMF125" s="69"/>
      <c r="JMG125" s="69"/>
      <c r="JMH125" s="69"/>
      <c r="JMI125" s="69"/>
      <c r="JMJ125" s="69"/>
      <c r="JMK125" s="69"/>
      <c r="JML125" s="69"/>
      <c r="JMM125" s="69"/>
      <c r="JMN125" s="69"/>
      <c r="JMO125" s="69"/>
      <c r="JMP125" s="69"/>
      <c r="JMQ125" s="69"/>
      <c r="JMR125" s="69"/>
      <c r="JMS125" s="69"/>
      <c r="JMT125" s="69"/>
      <c r="JMU125" s="69"/>
      <c r="JMV125" s="69"/>
      <c r="JMW125" s="69"/>
      <c r="JMX125" s="69"/>
      <c r="JMY125" s="69"/>
      <c r="JMZ125" s="69"/>
      <c r="JNA125" s="69"/>
      <c r="JNB125" s="69"/>
      <c r="JNC125" s="69"/>
      <c r="JND125" s="69"/>
      <c r="JNE125" s="69"/>
      <c r="JNF125" s="69"/>
      <c r="JNG125" s="69"/>
      <c r="JNH125" s="69"/>
      <c r="JNI125" s="69"/>
      <c r="JNJ125" s="69"/>
      <c r="JNK125" s="69"/>
      <c r="JNL125" s="69"/>
      <c r="JNM125" s="69"/>
      <c r="JNN125" s="69"/>
      <c r="JNO125" s="69"/>
      <c r="JNP125" s="69"/>
      <c r="JNQ125" s="69"/>
      <c r="JNR125" s="69"/>
      <c r="JNS125" s="69"/>
      <c r="JNT125" s="69"/>
      <c r="JNU125" s="69"/>
      <c r="JNV125" s="69"/>
      <c r="JNW125" s="69"/>
      <c r="JNX125" s="69"/>
      <c r="JNY125" s="69"/>
      <c r="JNZ125" s="69"/>
      <c r="JOA125" s="69"/>
      <c r="JOB125" s="69"/>
      <c r="JOC125" s="69"/>
      <c r="JOD125" s="69"/>
      <c r="JOE125" s="69"/>
      <c r="JOF125" s="69"/>
      <c r="JOG125" s="69"/>
      <c r="JOH125" s="69"/>
      <c r="JOI125" s="69"/>
      <c r="JOJ125" s="69"/>
      <c r="JOK125" s="69"/>
      <c r="JOL125" s="69"/>
      <c r="JOM125" s="69"/>
      <c r="JON125" s="69"/>
      <c r="JOO125" s="69"/>
      <c r="JOP125" s="69"/>
      <c r="JOQ125" s="69"/>
      <c r="JOR125" s="69"/>
      <c r="JOS125" s="69"/>
      <c r="JOT125" s="69"/>
      <c r="JOU125" s="69"/>
      <c r="JOV125" s="69"/>
      <c r="JOW125" s="69"/>
      <c r="JOX125" s="69"/>
      <c r="JOY125" s="69"/>
      <c r="JOZ125" s="69"/>
      <c r="JPA125" s="69"/>
      <c r="JPB125" s="69"/>
      <c r="JPC125" s="69"/>
      <c r="JPD125" s="69"/>
      <c r="JPE125" s="69"/>
      <c r="JPF125" s="69"/>
      <c r="JPG125" s="69"/>
      <c r="JPH125" s="69"/>
      <c r="JPI125" s="69"/>
      <c r="JPJ125" s="69"/>
      <c r="JPK125" s="69"/>
      <c r="JPL125" s="69"/>
      <c r="JPM125" s="69"/>
      <c r="JPN125" s="69"/>
      <c r="JPO125" s="69"/>
      <c r="JPP125" s="69"/>
      <c r="JPQ125" s="69"/>
      <c r="JPR125" s="69"/>
      <c r="JPS125" s="69"/>
      <c r="JPT125" s="69"/>
      <c r="JPU125" s="69"/>
      <c r="JPV125" s="69"/>
      <c r="JPW125" s="69"/>
      <c r="JPX125" s="69"/>
      <c r="JPY125" s="69"/>
      <c r="JPZ125" s="69"/>
      <c r="JQA125" s="69"/>
      <c r="JQB125" s="69"/>
      <c r="JQC125" s="69"/>
      <c r="JQD125" s="69"/>
      <c r="JQE125" s="69"/>
      <c r="JQF125" s="69"/>
      <c r="JQG125" s="69"/>
      <c r="JQH125" s="69"/>
      <c r="JQI125" s="69"/>
      <c r="JQJ125" s="69"/>
      <c r="JQK125" s="69"/>
      <c r="JQL125" s="69"/>
      <c r="JQM125" s="69"/>
      <c r="JQN125" s="69"/>
      <c r="JQO125" s="69"/>
      <c r="JQP125" s="69"/>
      <c r="JQQ125" s="69"/>
      <c r="JQR125" s="69"/>
      <c r="JQS125" s="69"/>
      <c r="JQT125" s="69"/>
      <c r="JQU125" s="69"/>
      <c r="JQV125" s="69"/>
      <c r="JQW125" s="69"/>
      <c r="JQX125" s="69"/>
      <c r="JQY125" s="69"/>
      <c r="JQZ125" s="69"/>
      <c r="JRA125" s="69"/>
      <c r="JRB125" s="69"/>
      <c r="JRC125" s="69"/>
      <c r="JRD125" s="69"/>
      <c r="JRE125" s="69"/>
      <c r="JRF125" s="69"/>
      <c r="JRG125" s="69"/>
      <c r="JRH125" s="69"/>
      <c r="JRI125" s="69"/>
      <c r="JRJ125" s="69"/>
      <c r="JRK125" s="69"/>
      <c r="JRL125" s="69"/>
      <c r="JRM125" s="69"/>
      <c r="JRN125" s="69"/>
      <c r="JRO125" s="69"/>
      <c r="JRP125" s="69"/>
      <c r="JRQ125" s="69"/>
      <c r="JRR125" s="69"/>
      <c r="JRS125" s="69"/>
      <c r="JRT125" s="69"/>
      <c r="JRU125" s="69"/>
      <c r="JRV125" s="69"/>
      <c r="JRW125" s="69"/>
      <c r="JRX125" s="69"/>
      <c r="JRY125" s="69"/>
      <c r="JRZ125" s="69"/>
      <c r="JSA125" s="69"/>
      <c r="JSB125" s="69"/>
      <c r="JSC125" s="69"/>
      <c r="JSD125" s="69"/>
      <c r="JSE125" s="69"/>
      <c r="JSF125" s="69"/>
      <c r="JSG125" s="69"/>
      <c r="JSH125" s="69"/>
      <c r="JSI125" s="69"/>
      <c r="JSJ125" s="69"/>
      <c r="JSK125" s="69"/>
      <c r="JSL125" s="69"/>
      <c r="JSM125" s="69"/>
      <c r="JSN125" s="69"/>
      <c r="JSO125" s="69"/>
      <c r="JSP125" s="69"/>
      <c r="JSQ125" s="69"/>
      <c r="JSR125" s="69"/>
      <c r="JSS125" s="69"/>
      <c r="JST125" s="69"/>
      <c r="JSU125" s="69"/>
      <c r="JSV125" s="69"/>
      <c r="JSW125" s="69"/>
      <c r="JSX125" s="69"/>
      <c r="JSY125" s="69"/>
      <c r="JSZ125" s="69"/>
      <c r="JTA125" s="69"/>
      <c r="JTB125" s="69"/>
      <c r="JTC125" s="69"/>
      <c r="JTD125" s="69"/>
      <c r="JTE125" s="69"/>
      <c r="JTF125" s="69"/>
      <c r="JTG125" s="69"/>
      <c r="JTH125" s="69"/>
      <c r="JTI125" s="69"/>
      <c r="JTJ125" s="69"/>
      <c r="JTK125" s="69"/>
      <c r="JTL125" s="69"/>
      <c r="JTM125" s="69"/>
      <c r="JTN125" s="69"/>
      <c r="JTO125" s="69"/>
      <c r="JTP125" s="69"/>
      <c r="JTQ125" s="69"/>
      <c r="JTR125" s="69"/>
      <c r="JTS125" s="69"/>
      <c r="JTT125" s="69"/>
      <c r="JTU125" s="69"/>
      <c r="JTV125" s="69"/>
      <c r="JTW125" s="69"/>
      <c r="JTX125" s="69"/>
      <c r="JTY125" s="69"/>
      <c r="JTZ125" s="69"/>
      <c r="JUA125" s="69"/>
      <c r="JUB125" s="69"/>
      <c r="JUC125" s="69"/>
      <c r="JUD125" s="69"/>
      <c r="JUE125" s="69"/>
      <c r="JUF125" s="69"/>
      <c r="JUG125" s="69"/>
      <c r="JUH125" s="69"/>
      <c r="JUI125" s="69"/>
      <c r="JUJ125" s="69"/>
      <c r="JUK125" s="69"/>
      <c r="JUL125" s="69"/>
      <c r="JUM125" s="69"/>
      <c r="JUN125" s="69"/>
      <c r="JUO125" s="69"/>
      <c r="JUP125" s="69"/>
      <c r="JUQ125" s="69"/>
      <c r="JUR125" s="69"/>
      <c r="JUS125" s="69"/>
      <c r="JUT125" s="69"/>
      <c r="JUU125" s="69"/>
      <c r="JUV125" s="69"/>
      <c r="JUW125" s="69"/>
      <c r="JUX125" s="69"/>
      <c r="JUY125" s="69"/>
      <c r="JUZ125" s="69"/>
      <c r="JVA125" s="69"/>
      <c r="JVB125" s="69"/>
      <c r="JVC125" s="69"/>
      <c r="JVD125" s="69"/>
      <c r="JVE125" s="69"/>
      <c r="JVF125" s="69"/>
      <c r="JVG125" s="69"/>
      <c r="JVH125" s="69"/>
      <c r="JVI125" s="69"/>
      <c r="JVJ125" s="69"/>
      <c r="JVK125" s="69"/>
      <c r="JVL125" s="69"/>
      <c r="JVM125" s="69"/>
      <c r="JVN125" s="69"/>
      <c r="JVO125" s="69"/>
      <c r="JVP125" s="69"/>
      <c r="JVQ125" s="69"/>
      <c r="JVR125" s="69"/>
      <c r="JVS125" s="69"/>
      <c r="JVT125" s="69"/>
      <c r="JVU125" s="69"/>
      <c r="JVV125" s="69"/>
      <c r="JVW125" s="69"/>
      <c r="JVX125" s="69"/>
      <c r="JVY125" s="69"/>
      <c r="JVZ125" s="69"/>
      <c r="JWA125" s="69"/>
      <c r="JWB125" s="69"/>
      <c r="JWC125" s="69"/>
      <c r="JWD125" s="69"/>
      <c r="JWE125" s="69"/>
      <c r="JWF125" s="69"/>
      <c r="JWG125" s="69"/>
      <c r="JWH125" s="69"/>
      <c r="JWI125" s="69"/>
      <c r="JWJ125" s="69"/>
      <c r="JWK125" s="69"/>
      <c r="JWL125" s="69"/>
      <c r="JWM125" s="69"/>
      <c r="JWN125" s="69"/>
      <c r="JWO125" s="69"/>
      <c r="JWP125" s="69"/>
      <c r="JWQ125" s="69"/>
      <c r="JWR125" s="69"/>
      <c r="JWS125" s="69"/>
      <c r="JWT125" s="69"/>
      <c r="JWU125" s="69"/>
      <c r="JWV125" s="69"/>
      <c r="JWW125" s="69"/>
      <c r="JWX125" s="69"/>
      <c r="JWY125" s="69"/>
      <c r="JWZ125" s="69"/>
      <c r="JXA125" s="69"/>
      <c r="JXB125" s="69"/>
      <c r="JXC125" s="69"/>
      <c r="JXD125" s="69"/>
      <c r="JXE125" s="69"/>
      <c r="JXF125" s="69"/>
      <c r="JXG125" s="69"/>
      <c r="JXH125" s="69"/>
      <c r="JXI125" s="69"/>
      <c r="JXJ125" s="69"/>
      <c r="JXK125" s="69"/>
      <c r="JXL125" s="69"/>
      <c r="JXM125" s="69"/>
      <c r="JXN125" s="69"/>
      <c r="JXO125" s="69"/>
      <c r="JXP125" s="69"/>
      <c r="JXQ125" s="69"/>
      <c r="JXR125" s="69"/>
      <c r="JXS125" s="69"/>
      <c r="JXT125" s="69"/>
      <c r="JXU125" s="69"/>
      <c r="JXV125" s="69"/>
      <c r="JXW125" s="69"/>
      <c r="JXX125" s="69"/>
      <c r="JXY125" s="69"/>
      <c r="JXZ125" s="69"/>
      <c r="JYA125" s="69"/>
      <c r="JYB125" s="69"/>
      <c r="JYC125" s="69"/>
      <c r="JYD125" s="69"/>
      <c r="JYE125" s="69"/>
      <c r="JYF125" s="69"/>
      <c r="JYG125" s="69"/>
      <c r="JYH125" s="69"/>
      <c r="JYI125" s="69"/>
      <c r="JYJ125" s="69"/>
      <c r="JYK125" s="69"/>
      <c r="JYL125" s="69"/>
      <c r="JYM125" s="69"/>
      <c r="JYN125" s="69"/>
      <c r="JYO125" s="69"/>
      <c r="JYP125" s="69"/>
      <c r="JYQ125" s="69"/>
      <c r="JYR125" s="69"/>
      <c r="JYS125" s="69"/>
      <c r="JYT125" s="69"/>
      <c r="JYU125" s="69"/>
      <c r="JYV125" s="69"/>
      <c r="JYW125" s="69"/>
      <c r="JYX125" s="69"/>
      <c r="JYY125" s="69"/>
      <c r="JYZ125" s="69"/>
      <c r="JZA125" s="69"/>
      <c r="JZB125" s="69"/>
      <c r="JZC125" s="69"/>
      <c r="JZD125" s="69"/>
      <c r="JZE125" s="69"/>
      <c r="JZF125" s="69"/>
      <c r="JZG125" s="69"/>
      <c r="JZH125" s="69"/>
      <c r="JZI125" s="69"/>
      <c r="JZJ125" s="69"/>
      <c r="JZK125" s="69"/>
      <c r="JZL125" s="69"/>
      <c r="JZM125" s="69"/>
      <c r="JZN125" s="69"/>
      <c r="JZO125" s="69"/>
      <c r="JZP125" s="69"/>
      <c r="JZQ125" s="69"/>
      <c r="JZR125" s="69"/>
      <c r="JZS125" s="69"/>
      <c r="JZT125" s="69"/>
      <c r="JZU125" s="69"/>
      <c r="JZV125" s="69"/>
      <c r="JZW125" s="69"/>
      <c r="JZX125" s="69"/>
      <c r="JZY125" s="69"/>
      <c r="JZZ125" s="69"/>
      <c r="KAA125" s="69"/>
      <c r="KAB125" s="69"/>
      <c r="KAC125" s="69"/>
      <c r="KAD125" s="69"/>
      <c r="KAE125" s="69"/>
      <c r="KAF125" s="69"/>
      <c r="KAG125" s="69"/>
      <c r="KAH125" s="69"/>
      <c r="KAI125" s="69"/>
      <c r="KAJ125" s="69"/>
      <c r="KAK125" s="69"/>
      <c r="KAL125" s="69"/>
      <c r="KAM125" s="69"/>
      <c r="KAN125" s="69"/>
      <c r="KAO125" s="69"/>
      <c r="KAP125" s="69"/>
      <c r="KAQ125" s="69"/>
      <c r="KAR125" s="69"/>
      <c r="KAS125" s="69"/>
      <c r="KAT125" s="69"/>
      <c r="KAU125" s="69"/>
      <c r="KAV125" s="69"/>
      <c r="KAW125" s="69"/>
      <c r="KAX125" s="69"/>
      <c r="KAY125" s="69"/>
      <c r="KAZ125" s="69"/>
      <c r="KBA125" s="69"/>
      <c r="KBB125" s="69"/>
      <c r="KBC125" s="69"/>
      <c r="KBD125" s="69"/>
      <c r="KBE125" s="69"/>
      <c r="KBF125" s="69"/>
      <c r="KBG125" s="69"/>
      <c r="KBH125" s="69"/>
      <c r="KBI125" s="69"/>
      <c r="KBJ125" s="69"/>
      <c r="KBK125" s="69"/>
      <c r="KBL125" s="69"/>
      <c r="KBM125" s="69"/>
      <c r="KBN125" s="69"/>
      <c r="KBO125" s="69"/>
      <c r="KBP125" s="69"/>
      <c r="KBQ125" s="69"/>
      <c r="KBR125" s="69"/>
      <c r="KBS125" s="69"/>
      <c r="KBT125" s="69"/>
      <c r="KBU125" s="69"/>
      <c r="KBV125" s="69"/>
      <c r="KBW125" s="69"/>
      <c r="KBX125" s="69"/>
      <c r="KBY125" s="69"/>
      <c r="KBZ125" s="69"/>
      <c r="KCA125" s="69"/>
      <c r="KCB125" s="69"/>
      <c r="KCC125" s="69"/>
      <c r="KCD125" s="69"/>
      <c r="KCE125" s="69"/>
      <c r="KCF125" s="69"/>
      <c r="KCG125" s="69"/>
      <c r="KCH125" s="69"/>
      <c r="KCI125" s="69"/>
      <c r="KCJ125" s="69"/>
      <c r="KCK125" s="69"/>
      <c r="KCL125" s="69"/>
      <c r="KCM125" s="69"/>
      <c r="KCN125" s="69"/>
      <c r="KCO125" s="69"/>
      <c r="KCP125" s="69"/>
      <c r="KCQ125" s="69"/>
      <c r="KCR125" s="69"/>
      <c r="KCS125" s="69"/>
      <c r="KCT125" s="69"/>
      <c r="KCU125" s="69"/>
      <c r="KCV125" s="69"/>
      <c r="KCW125" s="69"/>
      <c r="KCX125" s="69"/>
      <c r="KCY125" s="69"/>
      <c r="KCZ125" s="69"/>
      <c r="KDA125" s="69"/>
      <c r="KDB125" s="69"/>
      <c r="KDC125" s="69"/>
      <c r="KDD125" s="69"/>
      <c r="KDE125" s="69"/>
      <c r="KDF125" s="69"/>
      <c r="KDG125" s="69"/>
      <c r="KDH125" s="69"/>
      <c r="KDI125" s="69"/>
      <c r="KDJ125" s="69"/>
      <c r="KDK125" s="69"/>
      <c r="KDL125" s="69"/>
      <c r="KDM125" s="69"/>
      <c r="KDN125" s="69"/>
      <c r="KDO125" s="69"/>
      <c r="KDP125" s="69"/>
      <c r="KDQ125" s="69"/>
      <c r="KDR125" s="69"/>
      <c r="KDS125" s="69"/>
      <c r="KDT125" s="69"/>
      <c r="KDU125" s="69"/>
      <c r="KDV125" s="69"/>
      <c r="KDW125" s="69"/>
      <c r="KDX125" s="69"/>
      <c r="KDY125" s="69"/>
      <c r="KDZ125" s="69"/>
      <c r="KEA125" s="69"/>
      <c r="KEB125" s="69"/>
      <c r="KEC125" s="69"/>
      <c r="KED125" s="69"/>
      <c r="KEE125" s="69"/>
      <c r="KEF125" s="69"/>
      <c r="KEG125" s="69"/>
      <c r="KEH125" s="69"/>
      <c r="KEI125" s="69"/>
      <c r="KEJ125" s="69"/>
      <c r="KEK125" s="69"/>
      <c r="KEL125" s="69"/>
      <c r="KEM125" s="69"/>
      <c r="KEN125" s="69"/>
      <c r="KEO125" s="69"/>
      <c r="KEP125" s="69"/>
      <c r="KEQ125" s="69"/>
      <c r="KER125" s="69"/>
      <c r="KES125" s="69"/>
      <c r="KET125" s="69"/>
      <c r="KEU125" s="69"/>
      <c r="KEV125" s="69"/>
      <c r="KEW125" s="69"/>
      <c r="KEX125" s="69"/>
      <c r="KEY125" s="69"/>
      <c r="KEZ125" s="69"/>
      <c r="KFA125" s="69"/>
      <c r="KFB125" s="69"/>
      <c r="KFC125" s="69"/>
      <c r="KFD125" s="69"/>
      <c r="KFE125" s="69"/>
      <c r="KFF125" s="69"/>
      <c r="KFG125" s="69"/>
      <c r="KFH125" s="69"/>
      <c r="KFI125" s="69"/>
      <c r="KFJ125" s="69"/>
      <c r="KFK125" s="69"/>
      <c r="KFL125" s="69"/>
      <c r="KFM125" s="69"/>
      <c r="KFN125" s="69"/>
      <c r="KFO125" s="69"/>
      <c r="KFP125" s="69"/>
      <c r="KFQ125" s="69"/>
      <c r="KFR125" s="69"/>
      <c r="KFS125" s="69"/>
      <c r="KFT125" s="69"/>
      <c r="KFU125" s="69"/>
      <c r="KFV125" s="69"/>
      <c r="KFW125" s="69"/>
      <c r="KFX125" s="69"/>
      <c r="KFY125" s="69"/>
      <c r="KFZ125" s="69"/>
      <c r="KGA125" s="69"/>
      <c r="KGB125" s="69"/>
      <c r="KGC125" s="69"/>
      <c r="KGD125" s="69"/>
      <c r="KGE125" s="69"/>
      <c r="KGF125" s="69"/>
      <c r="KGG125" s="69"/>
      <c r="KGH125" s="69"/>
      <c r="KGI125" s="69"/>
      <c r="KGJ125" s="69"/>
      <c r="KGK125" s="69"/>
      <c r="KGL125" s="69"/>
      <c r="KGM125" s="69"/>
      <c r="KGN125" s="69"/>
      <c r="KGO125" s="69"/>
      <c r="KGP125" s="69"/>
      <c r="KGQ125" s="69"/>
      <c r="KGR125" s="69"/>
      <c r="KGS125" s="69"/>
      <c r="KGT125" s="69"/>
      <c r="KGU125" s="69"/>
      <c r="KGV125" s="69"/>
      <c r="KGW125" s="69"/>
      <c r="KGX125" s="69"/>
      <c r="KGY125" s="69"/>
      <c r="KGZ125" s="69"/>
      <c r="KHA125" s="69"/>
      <c r="KHB125" s="69"/>
      <c r="KHC125" s="69"/>
      <c r="KHD125" s="69"/>
      <c r="KHE125" s="69"/>
      <c r="KHF125" s="69"/>
      <c r="KHG125" s="69"/>
      <c r="KHH125" s="69"/>
      <c r="KHI125" s="69"/>
      <c r="KHJ125" s="69"/>
      <c r="KHK125" s="69"/>
      <c r="KHL125" s="69"/>
      <c r="KHM125" s="69"/>
      <c r="KHN125" s="69"/>
      <c r="KHO125" s="69"/>
      <c r="KHP125" s="69"/>
      <c r="KHQ125" s="69"/>
      <c r="KHR125" s="69"/>
      <c r="KHS125" s="69"/>
      <c r="KHT125" s="69"/>
      <c r="KHU125" s="69"/>
      <c r="KHV125" s="69"/>
      <c r="KHW125" s="69"/>
      <c r="KHX125" s="69"/>
      <c r="KHY125" s="69"/>
      <c r="KHZ125" s="69"/>
      <c r="KIA125" s="69"/>
      <c r="KIB125" s="69"/>
      <c r="KIC125" s="69"/>
      <c r="KID125" s="69"/>
      <c r="KIE125" s="69"/>
      <c r="KIF125" s="69"/>
      <c r="KIG125" s="69"/>
      <c r="KIH125" s="69"/>
      <c r="KII125" s="69"/>
      <c r="KIJ125" s="69"/>
      <c r="KIK125" s="69"/>
      <c r="KIL125" s="69"/>
      <c r="KIM125" s="69"/>
      <c r="KIN125" s="69"/>
      <c r="KIO125" s="69"/>
      <c r="KIP125" s="69"/>
      <c r="KIQ125" s="69"/>
      <c r="KIR125" s="69"/>
      <c r="KIS125" s="69"/>
      <c r="KIT125" s="69"/>
      <c r="KIU125" s="69"/>
      <c r="KIV125" s="69"/>
      <c r="KIW125" s="69"/>
      <c r="KIX125" s="69"/>
      <c r="KIY125" s="69"/>
      <c r="KIZ125" s="69"/>
      <c r="KJA125" s="69"/>
      <c r="KJB125" s="69"/>
      <c r="KJC125" s="69"/>
      <c r="KJD125" s="69"/>
      <c r="KJE125" s="69"/>
      <c r="KJF125" s="69"/>
      <c r="KJG125" s="69"/>
      <c r="KJH125" s="69"/>
      <c r="KJI125" s="69"/>
      <c r="KJJ125" s="69"/>
      <c r="KJK125" s="69"/>
      <c r="KJL125" s="69"/>
      <c r="KJM125" s="69"/>
      <c r="KJN125" s="69"/>
      <c r="KJO125" s="69"/>
      <c r="KJP125" s="69"/>
      <c r="KJQ125" s="69"/>
      <c r="KJR125" s="69"/>
      <c r="KJS125" s="69"/>
      <c r="KJT125" s="69"/>
      <c r="KJU125" s="69"/>
      <c r="KJV125" s="69"/>
      <c r="KJW125" s="69"/>
      <c r="KJX125" s="69"/>
      <c r="KJY125" s="69"/>
      <c r="KJZ125" s="69"/>
      <c r="KKA125" s="69"/>
      <c r="KKB125" s="69"/>
      <c r="KKC125" s="69"/>
      <c r="KKD125" s="69"/>
      <c r="KKE125" s="69"/>
      <c r="KKF125" s="69"/>
      <c r="KKG125" s="69"/>
      <c r="KKH125" s="69"/>
      <c r="KKI125" s="69"/>
      <c r="KKJ125" s="69"/>
      <c r="KKK125" s="69"/>
      <c r="KKL125" s="69"/>
      <c r="KKM125" s="69"/>
      <c r="KKN125" s="69"/>
      <c r="KKO125" s="69"/>
      <c r="KKP125" s="69"/>
      <c r="KKQ125" s="69"/>
      <c r="KKR125" s="69"/>
      <c r="KKS125" s="69"/>
      <c r="KKT125" s="69"/>
      <c r="KKU125" s="69"/>
      <c r="KKV125" s="69"/>
      <c r="KKW125" s="69"/>
      <c r="KKX125" s="69"/>
      <c r="KKY125" s="69"/>
      <c r="KKZ125" s="69"/>
      <c r="KLA125" s="69"/>
      <c r="KLB125" s="69"/>
      <c r="KLC125" s="69"/>
      <c r="KLD125" s="69"/>
      <c r="KLE125" s="69"/>
      <c r="KLF125" s="69"/>
      <c r="KLG125" s="69"/>
      <c r="KLH125" s="69"/>
      <c r="KLI125" s="69"/>
      <c r="KLJ125" s="69"/>
      <c r="KLK125" s="69"/>
      <c r="KLL125" s="69"/>
      <c r="KLM125" s="69"/>
      <c r="KLN125" s="69"/>
      <c r="KLO125" s="69"/>
      <c r="KLP125" s="69"/>
      <c r="KLQ125" s="69"/>
      <c r="KLR125" s="69"/>
      <c r="KLS125" s="69"/>
      <c r="KLT125" s="69"/>
      <c r="KLU125" s="69"/>
      <c r="KLV125" s="69"/>
      <c r="KLW125" s="69"/>
      <c r="KLX125" s="69"/>
      <c r="KLY125" s="69"/>
      <c r="KLZ125" s="69"/>
      <c r="KMA125" s="69"/>
      <c r="KMB125" s="69"/>
      <c r="KMC125" s="69"/>
      <c r="KMD125" s="69"/>
      <c r="KME125" s="69"/>
      <c r="KMF125" s="69"/>
      <c r="KMG125" s="69"/>
      <c r="KMH125" s="69"/>
      <c r="KMI125" s="69"/>
      <c r="KMJ125" s="69"/>
      <c r="KMK125" s="69"/>
      <c r="KML125" s="69"/>
      <c r="KMM125" s="69"/>
      <c r="KMN125" s="69"/>
      <c r="KMO125" s="69"/>
      <c r="KMP125" s="69"/>
      <c r="KMQ125" s="69"/>
      <c r="KMR125" s="69"/>
      <c r="KMS125" s="69"/>
      <c r="KMT125" s="69"/>
      <c r="KMU125" s="69"/>
      <c r="KMV125" s="69"/>
      <c r="KMW125" s="69"/>
      <c r="KMX125" s="69"/>
      <c r="KMY125" s="69"/>
      <c r="KMZ125" s="69"/>
      <c r="KNA125" s="69"/>
      <c r="KNB125" s="69"/>
      <c r="KNC125" s="69"/>
      <c r="KND125" s="69"/>
      <c r="KNE125" s="69"/>
      <c r="KNF125" s="69"/>
      <c r="KNG125" s="69"/>
      <c r="KNH125" s="69"/>
      <c r="KNI125" s="69"/>
      <c r="KNJ125" s="69"/>
      <c r="KNK125" s="69"/>
      <c r="KNL125" s="69"/>
      <c r="KNM125" s="69"/>
      <c r="KNN125" s="69"/>
      <c r="KNO125" s="69"/>
      <c r="KNP125" s="69"/>
      <c r="KNQ125" s="69"/>
      <c r="KNR125" s="69"/>
      <c r="KNS125" s="69"/>
      <c r="KNT125" s="69"/>
      <c r="KNU125" s="69"/>
      <c r="KNV125" s="69"/>
      <c r="KNW125" s="69"/>
      <c r="KNX125" s="69"/>
      <c r="KNY125" s="69"/>
      <c r="KNZ125" s="69"/>
      <c r="KOA125" s="69"/>
      <c r="KOB125" s="69"/>
      <c r="KOC125" s="69"/>
      <c r="KOD125" s="69"/>
      <c r="KOE125" s="69"/>
      <c r="KOF125" s="69"/>
      <c r="KOG125" s="69"/>
      <c r="KOH125" s="69"/>
      <c r="KOI125" s="69"/>
      <c r="KOJ125" s="69"/>
      <c r="KOK125" s="69"/>
      <c r="KOL125" s="69"/>
      <c r="KOM125" s="69"/>
      <c r="KON125" s="69"/>
      <c r="KOO125" s="69"/>
      <c r="KOP125" s="69"/>
      <c r="KOQ125" s="69"/>
      <c r="KOR125" s="69"/>
      <c r="KOS125" s="69"/>
      <c r="KOT125" s="69"/>
      <c r="KOU125" s="69"/>
      <c r="KOV125" s="69"/>
      <c r="KOW125" s="69"/>
      <c r="KOX125" s="69"/>
      <c r="KOY125" s="69"/>
      <c r="KOZ125" s="69"/>
      <c r="KPA125" s="69"/>
      <c r="KPB125" s="69"/>
      <c r="KPC125" s="69"/>
      <c r="KPD125" s="69"/>
      <c r="KPE125" s="69"/>
      <c r="KPF125" s="69"/>
      <c r="KPG125" s="69"/>
      <c r="KPH125" s="69"/>
      <c r="KPI125" s="69"/>
      <c r="KPJ125" s="69"/>
      <c r="KPK125" s="69"/>
      <c r="KPL125" s="69"/>
      <c r="KPM125" s="69"/>
      <c r="KPN125" s="69"/>
      <c r="KPO125" s="69"/>
      <c r="KPP125" s="69"/>
      <c r="KPQ125" s="69"/>
      <c r="KPR125" s="69"/>
      <c r="KPS125" s="69"/>
      <c r="KPT125" s="69"/>
      <c r="KPU125" s="69"/>
      <c r="KPV125" s="69"/>
      <c r="KPW125" s="69"/>
      <c r="KPX125" s="69"/>
      <c r="KPY125" s="69"/>
      <c r="KPZ125" s="69"/>
      <c r="KQA125" s="69"/>
      <c r="KQB125" s="69"/>
      <c r="KQC125" s="69"/>
      <c r="KQD125" s="69"/>
      <c r="KQE125" s="69"/>
      <c r="KQF125" s="69"/>
      <c r="KQG125" s="69"/>
      <c r="KQH125" s="69"/>
      <c r="KQI125" s="69"/>
      <c r="KQJ125" s="69"/>
      <c r="KQK125" s="69"/>
      <c r="KQL125" s="69"/>
      <c r="KQM125" s="69"/>
      <c r="KQN125" s="69"/>
      <c r="KQO125" s="69"/>
      <c r="KQP125" s="69"/>
      <c r="KQQ125" s="69"/>
      <c r="KQR125" s="69"/>
      <c r="KQS125" s="69"/>
      <c r="KQT125" s="69"/>
      <c r="KQU125" s="69"/>
      <c r="KQV125" s="69"/>
      <c r="KQW125" s="69"/>
      <c r="KQX125" s="69"/>
      <c r="KQY125" s="69"/>
      <c r="KQZ125" s="69"/>
      <c r="KRA125" s="69"/>
      <c r="KRB125" s="69"/>
      <c r="KRC125" s="69"/>
      <c r="KRD125" s="69"/>
      <c r="KRE125" s="69"/>
      <c r="KRF125" s="69"/>
      <c r="KRG125" s="69"/>
      <c r="KRH125" s="69"/>
      <c r="KRI125" s="69"/>
      <c r="KRJ125" s="69"/>
      <c r="KRK125" s="69"/>
      <c r="KRL125" s="69"/>
      <c r="KRM125" s="69"/>
      <c r="KRN125" s="69"/>
      <c r="KRO125" s="69"/>
      <c r="KRP125" s="69"/>
      <c r="KRQ125" s="69"/>
      <c r="KRR125" s="69"/>
      <c r="KRS125" s="69"/>
      <c r="KRT125" s="69"/>
      <c r="KRU125" s="69"/>
      <c r="KRV125" s="69"/>
      <c r="KRW125" s="69"/>
      <c r="KRX125" s="69"/>
      <c r="KRY125" s="69"/>
      <c r="KRZ125" s="69"/>
      <c r="KSA125" s="69"/>
      <c r="KSB125" s="69"/>
      <c r="KSC125" s="69"/>
      <c r="KSD125" s="69"/>
      <c r="KSE125" s="69"/>
      <c r="KSF125" s="69"/>
      <c r="KSG125" s="69"/>
      <c r="KSH125" s="69"/>
      <c r="KSI125" s="69"/>
      <c r="KSJ125" s="69"/>
      <c r="KSK125" s="69"/>
      <c r="KSL125" s="69"/>
      <c r="KSM125" s="69"/>
      <c r="KSN125" s="69"/>
      <c r="KSO125" s="69"/>
      <c r="KSP125" s="69"/>
      <c r="KSQ125" s="69"/>
      <c r="KSR125" s="69"/>
      <c r="KSS125" s="69"/>
      <c r="KST125" s="69"/>
      <c r="KSU125" s="69"/>
      <c r="KSV125" s="69"/>
      <c r="KSW125" s="69"/>
      <c r="KSX125" s="69"/>
      <c r="KSY125" s="69"/>
      <c r="KSZ125" s="69"/>
      <c r="KTA125" s="69"/>
      <c r="KTB125" s="69"/>
      <c r="KTC125" s="69"/>
      <c r="KTD125" s="69"/>
      <c r="KTE125" s="69"/>
      <c r="KTF125" s="69"/>
      <c r="KTG125" s="69"/>
      <c r="KTH125" s="69"/>
      <c r="KTI125" s="69"/>
      <c r="KTJ125" s="69"/>
      <c r="KTK125" s="69"/>
      <c r="KTL125" s="69"/>
      <c r="KTM125" s="69"/>
      <c r="KTN125" s="69"/>
      <c r="KTO125" s="69"/>
      <c r="KTP125" s="69"/>
      <c r="KTQ125" s="69"/>
      <c r="KTR125" s="69"/>
      <c r="KTS125" s="69"/>
      <c r="KTT125" s="69"/>
      <c r="KTU125" s="69"/>
      <c r="KTV125" s="69"/>
      <c r="KTW125" s="69"/>
      <c r="KTX125" s="69"/>
      <c r="KTY125" s="69"/>
      <c r="KTZ125" s="69"/>
      <c r="KUA125" s="69"/>
      <c r="KUB125" s="69"/>
      <c r="KUC125" s="69"/>
      <c r="KUD125" s="69"/>
      <c r="KUE125" s="69"/>
      <c r="KUF125" s="69"/>
      <c r="KUG125" s="69"/>
      <c r="KUH125" s="69"/>
      <c r="KUI125" s="69"/>
      <c r="KUJ125" s="69"/>
      <c r="KUK125" s="69"/>
      <c r="KUL125" s="69"/>
      <c r="KUM125" s="69"/>
      <c r="KUN125" s="69"/>
      <c r="KUO125" s="69"/>
      <c r="KUP125" s="69"/>
      <c r="KUQ125" s="69"/>
      <c r="KUR125" s="69"/>
      <c r="KUS125" s="69"/>
      <c r="KUT125" s="69"/>
      <c r="KUU125" s="69"/>
      <c r="KUV125" s="69"/>
      <c r="KUW125" s="69"/>
      <c r="KUX125" s="69"/>
      <c r="KUY125" s="69"/>
      <c r="KUZ125" s="69"/>
      <c r="KVA125" s="69"/>
      <c r="KVB125" s="69"/>
      <c r="KVC125" s="69"/>
      <c r="KVD125" s="69"/>
      <c r="KVE125" s="69"/>
      <c r="KVF125" s="69"/>
      <c r="KVG125" s="69"/>
      <c r="KVH125" s="69"/>
      <c r="KVI125" s="69"/>
      <c r="KVJ125" s="69"/>
      <c r="KVK125" s="69"/>
      <c r="KVL125" s="69"/>
      <c r="KVM125" s="69"/>
      <c r="KVN125" s="69"/>
      <c r="KVO125" s="69"/>
      <c r="KVP125" s="69"/>
      <c r="KVQ125" s="69"/>
      <c r="KVR125" s="69"/>
      <c r="KVS125" s="69"/>
      <c r="KVT125" s="69"/>
      <c r="KVU125" s="69"/>
      <c r="KVV125" s="69"/>
      <c r="KVW125" s="69"/>
      <c r="KVX125" s="69"/>
      <c r="KVY125" s="69"/>
      <c r="KVZ125" s="69"/>
      <c r="KWA125" s="69"/>
      <c r="KWB125" s="69"/>
      <c r="KWC125" s="69"/>
      <c r="KWD125" s="69"/>
      <c r="KWE125" s="69"/>
      <c r="KWF125" s="69"/>
      <c r="KWG125" s="69"/>
      <c r="KWH125" s="69"/>
      <c r="KWI125" s="69"/>
      <c r="KWJ125" s="69"/>
      <c r="KWK125" s="69"/>
      <c r="KWL125" s="69"/>
      <c r="KWM125" s="69"/>
      <c r="KWN125" s="69"/>
      <c r="KWO125" s="69"/>
      <c r="KWP125" s="69"/>
      <c r="KWQ125" s="69"/>
      <c r="KWR125" s="69"/>
      <c r="KWS125" s="69"/>
      <c r="KWT125" s="69"/>
      <c r="KWU125" s="69"/>
      <c r="KWV125" s="69"/>
      <c r="KWW125" s="69"/>
      <c r="KWX125" s="69"/>
      <c r="KWY125" s="69"/>
      <c r="KWZ125" s="69"/>
      <c r="KXA125" s="69"/>
      <c r="KXB125" s="69"/>
      <c r="KXC125" s="69"/>
      <c r="KXD125" s="69"/>
      <c r="KXE125" s="69"/>
      <c r="KXF125" s="69"/>
      <c r="KXG125" s="69"/>
      <c r="KXH125" s="69"/>
      <c r="KXI125" s="69"/>
      <c r="KXJ125" s="69"/>
      <c r="KXK125" s="69"/>
      <c r="KXL125" s="69"/>
      <c r="KXM125" s="69"/>
      <c r="KXN125" s="69"/>
      <c r="KXO125" s="69"/>
      <c r="KXP125" s="69"/>
      <c r="KXQ125" s="69"/>
      <c r="KXR125" s="69"/>
      <c r="KXS125" s="69"/>
      <c r="KXT125" s="69"/>
      <c r="KXU125" s="69"/>
      <c r="KXV125" s="69"/>
      <c r="KXW125" s="69"/>
      <c r="KXX125" s="69"/>
      <c r="KXY125" s="69"/>
      <c r="KXZ125" s="69"/>
      <c r="KYA125" s="69"/>
      <c r="KYB125" s="69"/>
      <c r="KYC125" s="69"/>
      <c r="KYD125" s="69"/>
      <c r="KYE125" s="69"/>
      <c r="KYF125" s="69"/>
      <c r="KYG125" s="69"/>
      <c r="KYH125" s="69"/>
      <c r="KYI125" s="69"/>
      <c r="KYJ125" s="69"/>
      <c r="KYK125" s="69"/>
      <c r="KYL125" s="69"/>
      <c r="KYM125" s="69"/>
      <c r="KYN125" s="69"/>
      <c r="KYO125" s="69"/>
      <c r="KYP125" s="69"/>
      <c r="KYQ125" s="69"/>
      <c r="KYR125" s="69"/>
      <c r="KYS125" s="69"/>
      <c r="KYT125" s="69"/>
      <c r="KYU125" s="69"/>
      <c r="KYV125" s="69"/>
      <c r="KYW125" s="69"/>
      <c r="KYX125" s="69"/>
      <c r="KYY125" s="69"/>
      <c r="KYZ125" s="69"/>
      <c r="KZA125" s="69"/>
      <c r="KZB125" s="69"/>
      <c r="KZC125" s="69"/>
      <c r="KZD125" s="69"/>
      <c r="KZE125" s="69"/>
      <c r="KZF125" s="69"/>
      <c r="KZG125" s="69"/>
      <c r="KZH125" s="69"/>
      <c r="KZI125" s="69"/>
      <c r="KZJ125" s="69"/>
      <c r="KZK125" s="69"/>
      <c r="KZL125" s="69"/>
      <c r="KZM125" s="69"/>
      <c r="KZN125" s="69"/>
      <c r="KZO125" s="69"/>
      <c r="KZP125" s="69"/>
      <c r="KZQ125" s="69"/>
      <c r="KZR125" s="69"/>
      <c r="KZS125" s="69"/>
      <c r="KZT125" s="69"/>
      <c r="KZU125" s="69"/>
      <c r="KZV125" s="69"/>
      <c r="KZW125" s="69"/>
      <c r="KZX125" s="69"/>
      <c r="KZY125" s="69"/>
      <c r="KZZ125" s="69"/>
      <c r="LAA125" s="69"/>
      <c r="LAB125" s="69"/>
      <c r="LAC125" s="69"/>
      <c r="LAD125" s="69"/>
      <c r="LAE125" s="69"/>
      <c r="LAF125" s="69"/>
      <c r="LAG125" s="69"/>
      <c r="LAH125" s="69"/>
      <c r="LAI125" s="69"/>
      <c r="LAJ125" s="69"/>
      <c r="LAK125" s="69"/>
      <c r="LAL125" s="69"/>
      <c r="LAM125" s="69"/>
      <c r="LAN125" s="69"/>
      <c r="LAO125" s="69"/>
      <c r="LAP125" s="69"/>
      <c r="LAQ125" s="69"/>
      <c r="LAR125" s="69"/>
      <c r="LAS125" s="69"/>
      <c r="LAT125" s="69"/>
      <c r="LAU125" s="69"/>
      <c r="LAV125" s="69"/>
      <c r="LAW125" s="69"/>
      <c r="LAX125" s="69"/>
      <c r="LAY125" s="69"/>
      <c r="LAZ125" s="69"/>
      <c r="LBA125" s="69"/>
      <c r="LBB125" s="69"/>
      <c r="LBC125" s="69"/>
      <c r="LBD125" s="69"/>
      <c r="LBE125" s="69"/>
      <c r="LBF125" s="69"/>
      <c r="LBG125" s="69"/>
      <c r="LBH125" s="69"/>
      <c r="LBI125" s="69"/>
      <c r="LBJ125" s="69"/>
      <c r="LBK125" s="69"/>
      <c r="LBL125" s="69"/>
      <c r="LBM125" s="69"/>
      <c r="LBN125" s="69"/>
      <c r="LBO125" s="69"/>
      <c r="LBP125" s="69"/>
      <c r="LBQ125" s="69"/>
      <c r="LBR125" s="69"/>
      <c r="LBS125" s="69"/>
      <c r="LBT125" s="69"/>
      <c r="LBU125" s="69"/>
      <c r="LBV125" s="69"/>
      <c r="LBW125" s="69"/>
      <c r="LBX125" s="69"/>
      <c r="LBY125" s="69"/>
      <c r="LBZ125" s="69"/>
      <c r="LCA125" s="69"/>
      <c r="LCB125" s="69"/>
      <c r="LCC125" s="69"/>
      <c r="LCD125" s="69"/>
      <c r="LCE125" s="69"/>
      <c r="LCF125" s="69"/>
      <c r="LCG125" s="69"/>
      <c r="LCH125" s="69"/>
      <c r="LCI125" s="69"/>
      <c r="LCJ125" s="69"/>
      <c r="LCK125" s="69"/>
      <c r="LCL125" s="69"/>
      <c r="LCM125" s="69"/>
      <c r="LCN125" s="69"/>
      <c r="LCO125" s="69"/>
      <c r="LCP125" s="69"/>
      <c r="LCQ125" s="69"/>
      <c r="LCR125" s="69"/>
      <c r="LCS125" s="69"/>
      <c r="LCT125" s="69"/>
      <c r="LCU125" s="69"/>
      <c r="LCV125" s="69"/>
      <c r="LCW125" s="69"/>
      <c r="LCX125" s="69"/>
      <c r="LCY125" s="69"/>
      <c r="LCZ125" s="69"/>
      <c r="LDA125" s="69"/>
      <c r="LDB125" s="69"/>
      <c r="LDC125" s="69"/>
      <c r="LDD125" s="69"/>
      <c r="LDE125" s="69"/>
      <c r="LDF125" s="69"/>
      <c r="LDG125" s="69"/>
      <c r="LDH125" s="69"/>
      <c r="LDI125" s="69"/>
      <c r="LDJ125" s="69"/>
      <c r="LDK125" s="69"/>
      <c r="LDL125" s="69"/>
      <c r="LDM125" s="69"/>
      <c r="LDN125" s="69"/>
      <c r="LDO125" s="69"/>
      <c r="LDP125" s="69"/>
      <c r="LDQ125" s="69"/>
      <c r="LDR125" s="69"/>
      <c r="LDS125" s="69"/>
      <c r="LDT125" s="69"/>
      <c r="LDU125" s="69"/>
      <c r="LDV125" s="69"/>
      <c r="LDW125" s="69"/>
      <c r="LDX125" s="69"/>
      <c r="LDY125" s="69"/>
      <c r="LDZ125" s="69"/>
      <c r="LEA125" s="69"/>
      <c r="LEB125" s="69"/>
      <c r="LEC125" s="69"/>
      <c r="LED125" s="69"/>
      <c r="LEE125" s="69"/>
      <c r="LEF125" s="69"/>
      <c r="LEG125" s="69"/>
      <c r="LEH125" s="69"/>
      <c r="LEI125" s="69"/>
      <c r="LEJ125" s="69"/>
      <c r="LEK125" s="69"/>
      <c r="LEL125" s="69"/>
      <c r="LEM125" s="69"/>
      <c r="LEN125" s="69"/>
      <c r="LEO125" s="69"/>
      <c r="LEP125" s="69"/>
      <c r="LEQ125" s="69"/>
      <c r="LER125" s="69"/>
      <c r="LES125" s="69"/>
      <c r="LET125" s="69"/>
      <c r="LEU125" s="69"/>
      <c r="LEV125" s="69"/>
      <c r="LEW125" s="69"/>
      <c r="LEX125" s="69"/>
      <c r="LEY125" s="69"/>
      <c r="LEZ125" s="69"/>
      <c r="LFA125" s="69"/>
      <c r="LFB125" s="69"/>
      <c r="LFC125" s="69"/>
      <c r="LFD125" s="69"/>
      <c r="LFE125" s="69"/>
      <c r="LFF125" s="69"/>
      <c r="LFG125" s="69"/>
      <c r="LFH125" s="69"/>
      <c r="LFI125" s="69"/>
      <c r="LFJ125" s="69"/>
      <c r="LFK125" s="69"/>
      <c r="LFL125" s="69"/>
      <c r="LFM125" s="69"/>
      <c r="LFN125" s="69"/>
      <c r="LFO125" s="69"/>
      <c r="LFP125" s="69"/>
      <c r="LFQ125" s="69"/>
      <c r="LFR125" s="69"/>
      <c r="LFS125" s="69"/>
      <c r="LFT125" s="69"/>
      <c r="LFU125" s="69"/>
      <c r="LFV125" s="69"/>
      <c r="LFW125" s="69"/>
      <c r="LFX125" s="69"/>
      <c r="LFY125" s="69"/>
      <c r="LFZ125" s="69"/>
      <c r="LGA125" s="69"/>
      <c r="LGB125" s="69"/>
      <c r="LGC125" s="69"/>
      <c r="LGD125" s="69"/>
      <c r="LGE125" s="69"/>
      <c r="LGF125" s="69"/>
      <c r="LGG125" s="69"/>
      <c r="LGH125" s="69"/>
      <c r="LGI125" s="69"/>
      <c r="LGJ125" s="69"/>
      <c r="LGK125" s="69"/>
      <c r="LGL125" s="69"/>
      <c r="LGM125" s="69"/>
      <c r="LGN125" s="69"/>
      <c r="LGO125" s="69"/>
      <c r="LGP125" s="69"/>
      <c r="LGQ125" s="69"/>
      <c r="LGR125" s="69"/>
      <c r="LGS125" s="69"/>
      <c r="LGT125" s="69"/>
      <c r="LGU125" s="69"/>
      <c r="LGV125" s="69"/>
      <c r="LGW125" s="69"/>
      <c r="LGX125" s="69"/>
      <c r="LGY125" s="69"/>
      <c r="LGZ125" s="69"/>
      <c r="LHA125" s="69"/>
      <c r="LHB125" s="69"/>
      <c r="LHC125" s="69"/>
      <c r="LHD125" s="69"/>
      <c r="LHE125" s="69"/>
      <c r="LHF125" s="69"/>
      <c r="LHG125" s="69"/>
      <c r="LHH125" s="69"/>
      <c r="LHI125" s="69"/>
      <c r="LHJ125" s="69"/>
      <c r="LHK125" s="69"/>
      <c r="LHL125" s="69"/>
      <c r="LHM125" s="69"/>
      <c r="LHN125" s="69"/>
      <c r="LHO125" s="69"/>
      <c r="LHP125" s="69"/>
      <c r="LHQ125" s="69"/>
      <c r="LHR125" s="69"/>
      <c r="LHS125" s="69"/>
      <c r="LHT125" s="69"/>
      <c r="LHU125" s="69"/>
      <c r="LHV125" s="69"/>
      <c r="LHW125" s="69"/>
      <c r="LHX125" s="69"/>
      <c r="LHY125" s="69"/>
      <c r="LHZ125" s="69"/>
      <c r="LIA125" s="69"/>
      <c r="LIB125" s="69"/>
      <c r="LIC125" s="69"/>
      <c r="LID125" s="69"/>
      <c r="LIE125" s="69"/>
      <c r="LIF125" s="69"/>
      <c r="LIG125" s="69"/>
      <c r="LIH125" s="69"/>
      <c r="LII125" s="69"/>
      <c r="LIJ125" s="69"/>
      <c r="LIK125" s="69"/>
      <c r="LIL125" s="69"/>
      <c r="LIM125" s="69"/>
      <c r="LIN125" s="69"/>
      <c r="LIO125" s="69"/>
      <c r="LIP125" s="69"/>
      <c r="LIQ125" s="69"/>
      <c r="LIR125" s="69"/>
      <c r="LIS125" s="69"/>
      <c r="LIT125" s="69"/>
      <c r="LIU125" s="69"/>
      <c r="LIV125" s="69"/>
      <c r="LIW125" s="69"/>
      <c r="LIX125" s="69"/>
      <c r="LIY125" s="69"/>
      <c r="LIZ125" s="69"/>
      <c r="LJA125" s="69"/>
      <c r="LJB125" s="69"/>
      <c r="LJC125" s="69"/>
      <c r="LJD125" s="69"/>
      <c r="LJE125" s="69"/>
      <c r="LJF125" s="69"/>
      <c r="LJG125" s="69"/>
      <c r="LJH125" s="69"/>
      <c r="LJI125" s="69"/>
      <c r="LJJ125" s="69"/>
      <c r="LJK125" s="69"/>
      <c r="LJL125" s="69"/>
      <c r="LJM125" s="69"/>
      <c r="LJN125" s="69"/>
      <c r="LJO125" s="69"/>
      <c r="LJP125" s="69"/>
      <c r="LJQ125" s="69"/>
      <c r="LJR125" s="69"/>
      <c r="LJS125" s="69"/>
      <c r="LJT125" s="69"/>
      <c r="LJU125" s="69"/>
      <c r="LJV125" s="69"/>
      <c r="LJW125" s="69"/>
      <c r="LJX125" s="69"/>
      <c r="LJY125" s="69"/>
      <c r="LJZ125" s="69"/>
      <c r="LKA125" s="69"/>
      <c r="LKB125" s="69"/>
      <c r="LKC125" s="69"/>
      <c r="LKD125" s="69"/>
      <c r="LKE125" s="69"/>
      <c r="LKF125" s="69"/>
      <c r="LKG125" s="69"/>
      <c r="LKH125" s="69"/>
      <c r="LKI125" s="69"/>
      <c r="LKJ125" s="69"/>
      <c r="LKK125" s="69"/>
      <c r="LKL125" s="69"/>
      <c r="LKM125" s="69"/>
      <c r="LKN125" s="69"/>
      <c r="LKO125" s="69"/>
      <c r="LKP125" s="69"/>
      <c r="LKQ125" s="69"/>
      <c r="LKR125" s="69"/>
      <c r="LKS125" s="69"/>
      <c r="LKT125" s="69"/>
      <c r="LKU125" s="69"/>
      <c r="LKV125" s="69"/>
      <c r="LKW125" s="69"/>
      <c r="LKX125" s="69"/>
      <c r="LKY125" s="69"/>
      <c r="LKZ125" s="69"/>
      <c r="LLA125" s="69"/>
      <c r="LLB125" s="69"/>
      <c r="LLC125" s="69"/>
      <c r="LLD125" s="69"/>
      <c r="LLE125" s="69"/>
      <c r="LLF125" s="69"/>
      <c r="LLG125" s="69"/>
      <c r="LLH125" s="69"/>
      <c r="LLI125" s="69"/>
      <c r="LLJ125" s="69"/>
      <c r="LLK125" s="69"/>
      <c r="LLL125" s="69"/>
      <c r="LLM125" s="69"/>
      <c r="LLN125" s="69"/>
      <c r="LLO125" s="69"/>
      <c r="LLP125" s="69"/>
      <c r="LLQ125" s="69"/>
      <c r="LLR125" s="69"/>
      <c r="LLS125" s="69"/>
      <c r="LLT125" s="69"/>
      <c r="LLU125" s="69"/>
      <c r="LLV125" s="69"/>
      <c r="LLW125" s="69"/>
      <c r="LLX125" s="69"/>
      <c r="LLY125" s="69"/>
      <c r="LLZ125" s="69"/>
      <c r="LMA125" s="69"/>
      <c r="LMB125" s="69"/>
      <c r="LMC125" s="69"/>
      <c r="LMD125" s="69"/>
      <c r="LME125" s="69"/>
      <c r="LMF125" s="69"/>
      <c r="LMG125" s="69"/>
      <c r="LMH125" s="69"/>
      <c r="LMI125" s="69"/>
      <c r="LMJ125" s="69"/>
      <c r="LMK125" s="69"/>
      <c r="LML125" s="69"/>
      <c r="LMM125" s="69"/>
      <c r="LMN125" s="69"/>
      <c r="LMO125" s="69"/>
      <c r="LMP125" s="69"/>
      <c r="LMQ125" s="69"/>
      <c r="LMR125" s="69"/>
      <c r="LMS125" s="69"/>
      <c r="LMT125" s="69"/>
      <c r="LMU125" s="69"/>
      <c r="LMV125" s="69"/>
      <c r="LMW125" s="69"/>
      <c r="LMX125" s="69"/>
      <c r="LMY125" s="69"/>
      <c r="LMZ125" s="69"/>
      <c r="LNA125" s="69"/>
      <c r="LNB125" s="69"/>
      <c r="LNC125" s="69"/>
      <c r="LND125" s="69"/>
      <c r="LNE125" s="69"/>
      <c r="LNF125" s="69"/>
      <c r="LNG125" s="69"/>
      <c r="LNH125" s="69"/>
      <c r="LNI125" s="69"/>
      <c r="LNJ125" s="69"/>
      <c r="LNK125" s="69"/>
      <c r="LNL125" s="69"/>
      <c r="LNM125" s="69"/>
      <c r="LNN125" s="69"/>
      <c r="LNO125" s="69"/>
      <c r="LNP125" s="69"/>
      <c r="LNQ125" s="69"/>
      <c r="LNR125" s="69"/>
      <c r="LNS125" s="69"/>
      <c r="LNT125" s="69"/>
      <c r="LNU125" s="69"/>
      <c r="LNV125" s="69"/>
      <c r="LNW125" s="69"/>
      <c r="LNX125" s="69"/>
      <c r="LNY125" s="69"/>
      <c r="LNZ125" s="69"/>
      <c r="LOA125" s="69"/>
      <c r="LOB125" s="69"/>
      <c r="LOC125" s="69"/>
      <c r="LOD125" s="69"/>
      <c r="LOE125" s="69"/>
      <c r="LOF125" s="69"/>
      <c r="LOG125" s="69"/>
      <c r="LOH125" s="69"/>
      <c r="LOI125" s="69"/>
      <c r="LOJ125" s="69"/>
      <c r="LOK125" s="69"/>
      <c r="LOL125" s="69"/>
      <c r="LOM125" s="69"/>
      <c r="LON125" s="69"/>
      <c r="LOO125" s="69"/>
      <c r="LOP125" s="69"/>
      <c r="LOQ125" s="69"/>
      <c r="LOR125" s="69"/>
      <c r="LOS125" s="69"/>
      <c r="LOT125" s="69"/>
      <c r="LOU125" s="69"/>
      <c r="LOV125" s="69"/>
      <c r="LOW125" s="69"/>
      <c r="LOX125" s="69"/>
      <c r="LOY125" s="69"/>
      <c r="LOZ125" s="69"/>
      <c r="LPA125" s="69"/>
      <c r="LPB125" s="69"/>
      <c r="LPC125" s="69"/>
      <c r="LPD125" s="69"/>
      <c r="LPE125" s="69"/>
      <c r="LPF125" s="69"/>
      <c r="LPG125" s="69"/>
      <c r="LPH125" s="69"/>
      <c r="LPI125" s="69"/>
      <c r="LPJ125" s="69"/>
      <c r="LPK125" s="69"/>
      <c r="LPL125" s="69"/>
      <c r="LPM125" s="69"/>
      <c r="LPN125" s="69"/>
      <c r="LPO125" s="69"/>
      <c r="LPP125" s="69"/>
      <c r="LPQ125" s="69"/>
      <c r="LPR125" s="69"/>
      <c r="LPS125" s="69"/>
      <c r="LPT125" s="69"/>
      <c r="LPU125" s="69"/>
      <c r="LPV125" s="69"/>
      <c r="LPW125" s="69"/>
      <c r="LPX125" s="69"/>
      <c r="LPY125" s="69"/>
      <c r="LPZ125" s="69"/>
      <c r="LQA125" s="69"/>
      <c r="LQB125" s="69"/>
      <c r="LQC125" s="69"/>
      <c r="LQD125" s="69"/>
      <c r="LQE125" s="69"/>
      <c r="LQF125" s="69"/>
      <c r="LQG125" s="69"/>
      <c r="LQH125" s="69"/>
      <c r="LQI125" s="69"/>
      <c r="LQJ125" s="69"/>
      <c r="LQK125" s="69"/>
      <c r="LQL125" s="69"/>
      <c r="LQM125" s="69"/>
      <c r="LQN125" s="69"/>
      <c r="LQO125" s="69"/>
      <c r="LQP125" s="69"/>
      <c r="LQQ125" s="69"/>
      <c r="LQR125" s="69"/>
      <c r="LQS125" s="69"/>
      <c r="LQT125" s="69"/>
      <c r="LQU125" s="69"/>
      <c r="LQV125" s="69"/>
      <c r="LQW125" s="69"/>
      <c r="LQX125" s="69"/>
      <c r="LQY125" s="69"/>
      <c r="LQZ125" s="69"/>
      <c r="LRA125" s="69"/>
      <c r="LRB125" s="69"/>
      <c r="LRC125" s="69"/>
      <c r="LRD125" s="69"/>
      <c r="LRE125" s="69"/>
      <c r="LRF125" s="69"/>
      <c r="LRG125" s="69"/>
      <c r="LRH125" s="69"/>
      <c r="LRI125" s="69"/>
      <c r="LRJ125" s="69"/>
      <c r="LRK125" s="69"/>
      <c r="LRL125" s="69"/>
      <c r="LRM125" s="69"/>
      <c r="LRN125" s="69"/>
      <c r="LRO125" s="69"/>
      <c r="LRP125" s="69"/>
      <c r="LRQ125" s="69"/>
      <c r="LRR125" s="69"/>
      <c r="LRS125" s="69"/>
      <c r="LRT125" s="69"/>
      <c r="LRU125" s="69"/>
      <c r="LRV125" s="69"/>
      <c r="LRW125" s="69"/>
      <c r="LRX125" s="69"/>
      <c r="LRY125" s="69"/>
      <c r="LRZ125" s="69"/>
      <c r="LSA125" s="69"/>
      <c r="LSB125" s="69"/>
      <c r="LSC125" s="69"/>
      <c r="LSD125" s="69"/>
      <c r="LSE125" s="69"/>
      <c r="LSF125" s="69"/>
      <c r="LSG125" s="69"/>
      <c r="LSH125" s="69"/>
      <c r="LSI125" s="69"/>
      <c r="LSJ125" s="69"/>
      <c r="LSK125" s="69"/>
      <c r="LSL125" s="69"/>
      <c r="LSM125" s="69"/>
      <c r="LSN125" s="69"/>
      <c r="LSO125" s="69"/>
      <c r="LSP125" s="69"/>
      <c r="LSQ125" s="69"/>
      <c r="LSR125" s="69"/>
      <c r="LSS125" s="69"/>
      <c r="LST125" s="69"/>
      <c r="LSU125" s="69"/>
      <c r="LSV125" s="69"/>
      <c r="LSW125" s="69"/>
      <c r="LSX125" s="69"/>
      <c r="LSY125" s="69"/>
      <c r="LSZ125" s="69"/>
      <c r="LTA125" s="69"/>
      <c r="LTB125" s="69"/>
      <c r="LTC125" s="69"/>
      <c r="LTD125" s="69"/>
      <c r="LTE125" s="69"/>
      <c r="LTF125" s="69"/>
      <c r="LTG125" s="69"/>
      <c r="LTH125" s="69"/>
      <c r="LTI125" s="69"/>
      <c r="LTJ125" s="69"/>
      <c r="LTK125" s="69"/>
      <c r="LTL125" s="69"/>
      <c r="LTM125" s="69"/>
      <c r="LTN125" s="69"/>
      <c r="LTO125" s="69"/>
      <c r="LTP125" s="69"/>
      <c r="LTQ125" s="69"/>
      <c r="LTR125" s="69"/>
      <c r="LTS125" s="69"/>
      <c r="LTT125" s="69"/>
      <c r="LTU125" s="69"/>
      <c r="LTV125" s="69"/>
      <c r="LTW125" s="69"/>
      <c r="LTX125" s="69"/>
      <c r="LTY125" s="69"/>
      <c r="LTZ125" s="69"/>
      <c r="LUA125" s="69"/>
      <c r="LUB125" s="69"/>
      <c r="LUC125" s="69"/>
      <c r="LUD125" s="69"/>
      <c r="LUE125" s="69"/>
      <c r="LUF125" s="69"/>
      <c r="LUG125" s="69"/>
      <c r="LUH125" s="69"/>
      <c r="LUI125" s="69"/>
      <c r="LUJ125" s="69"/>
      <c r="LUK125" s="69"/>
      <c r="LUL125" s="69"/>
      <c r="LUM125" s="69"/>
      <c r="LUN125" s="69"/>
      <c r="LUO125" s="69"/>
      <c r="LUP125" s="69"/>
      <c r="LUQ125" s="69"/>
      <c r="LUR125" s="69"/>
      <c r="LUS125" s="69"/>
      <c r="LUT125" s="69"/>
      <c r="LUU125" s="69"/>
      <c r="LUV125" s="69"/>
      <c r="LUW125" s="69"/>
      <c r="LUX125" s="69"/>
      <c r="LUY125" s="69"/>
      <c r="LUZ125" s="69"/>
      <c r="LVA125" s="69"/>
      <c r="LVB125" s="69"/>
      <c r="LVC125" s="69"/>
      <c r="LVD125" s="69"/>
      <c r="LVE125" s="69"/>
      <c r="LVF125" s="69"/>
      <c r="LVG125" s="69"/>
      <c r="LVH125" s="69"/>
      <c r="LVI125" s="69"/>
      <c r="LVJ125" s="69"/>
      <c r="LVK125" s="69"/>
      <c r="LVL125" s="69"/>
      <c r="LVM125" s="69"/>
      <c r="LVN125" s="69"/>
      <c r="LVO125" s="69"/>
      <c r="LVP125" s="69"/>
      <c r="LVQ125" s="69"/>
      <c r="LVR125" s="69"/>
      <c r="LVS125" s="69"/>
      <c r="LVT125" s="69"/>
      <c r="LVU125" s="69"/>
      <c r="LVV125" s="69"/>
      <c r="LVW125" s="69"/>
      <c r="LVX125" s="69"/>
      <c r="LVY125" s="69"/>
      <c r="LVZ125" s="69"/>
      <c r="LWA125" s="69"/>
      <c r="LWB125" s="69"/>
      <c r="LWC125" s="69"/>
      <c r="LWD125" s="69"/>
      <c r="LWE125" s="69"/>
      <c r="LWF125" s="69"/>
      <c r="LWG125" s="69"/>
      <c r="LWH125" s="69"/>
      <c r="LWI125" s="69"/>
      <c r="LWJ125" s="69"/>
      <c r="LWK125" s="69"/>
      <c r="LWL125" s="69"/>
      <c r="LWM125" s="69"/>
      <c r="LWN125" s="69"/>
      <c r="LWO125" s="69"/>
      <c r="LWP125" s="69"/>
      <c r="LWQ125" s="69"/>
      <c r="LWR125" s="69"/>
      <c r="LWS125" s="69"/>
      <c r="LWT125" s="69"/>
      <c r="LWU125" s="69"/>
      <c r="LWV125" s="69"/>
      <c r="LWW125" s="69"/>
      <c r="LWX125" s="69"/>
      <c r="LWY125" s="69"/>
      <c r="LWZ125" s="69"/>
      <c r="LXA125" s="69"/>
      <c r="LXB125" s="69"/>
      <c r="LXC125" s="69"/>
      <c r="LXD125" s="69"/>
      <c r="LXE125" s="69"/>
      <c r="LXF125" s="69"/>
      <c r="LXG125" s="69"/>
      <c r="LXH125" s="69"/>
      <c r="LXI125" s="69"/>
      <c r="LXJ125" s="69"/>
      <c r="LXK125" s="69"/>
      <c r="LXL125" s="69"/>
      <c r="LXM125" s="69"/>
      <c r="LXN125" s="69"/>
      <c r="LXO125" s="69"/>
      <c r="LXP125" s="69"/>
      <c r="LXQ125" s="69"/>
      <c r="LXR125" s="69"/>
      <c r="LXS125" s="69"/>
      <c r="LXT125" s="69"/>
      <c r="LXU125" s="69"/>
      <c r="LXV125" s="69"/>
      <c r="LXW125" s="69"/>
      <c r="LXX125" s="69"/>
      <c r="LXY125" s="69"/>
      <c r="LXZ125" s="69"/>
      <c r="LYA125" s="69"/>
      <c r="LYB125" s="69"/>
      <c r="LYC125" s="69"/>
      <c r="LYD125" s="69"/>
      <c r="LYE125" s="69"/>
      <c r="LYF125" s="69"/>
      <c r="LYG125" s="69"/>
      <c r="LYH125" s="69"/>
      <c r="LYI125" s="69"/>
      <c r="LYJ125" s="69"/>
      <c r="LYK125" s="69"/>
      <c r="LYL125" s="69"/>
      <c r="LYM125" s="69"/>
      <c r="LYN125" s="69"/>
      <c r="LYO125" s="69"/>
      <c r="LYP125" s="69"/>
      <c r="LYQ125" s="69"/>
      <c r="LYR125" s="69"/>
      <c r="LYS125" s="69"/>
      <c r="LYT125" s="69"/>
      <c r="LYU125" s="69"/>
      <c r="LYV125" s="69"/>
      <c r="LYW125" s="69"/>
      <c r="LYX125" s="69"/>
      <c r="LYY125" s="69"/>
      <c r="LYZ125" s="69"/>
      <c r="LZA125" s="69"/>
      <c r="LZB125" s="69"/>
      <c r="LZC125" s="69"/>
      <c r="LZD125" s="69"/>
      <c r="LZE125" s="69"/>
      <c r="LZF125" s="69"/>
      <c r="LZG125" s="69"/>
      <c r="LZH125" s="69"/>
      <c r="LZI125" s="69"/>
      <c r="LZJ125" s="69"/>
      <c r="LZK125" s="69"/>
      <c r="LZL125" s="69"/>
      <c r="LZM125" s="69"/>
      <c r="LZN125" s="69"/>
      <c r="LZO125" s="69"/>
      <c r="LZP125" s="69"/>
      <c r="LZQ125" s="69"/>
      <c r="LZR125" s="69"/>
      <c r="LZS125" s="69"/>
      <c r="LZT125" s="69"/>
      <c r="LZU125" s="69"/>
      <c r="LZV125" s="69"/>
      <c r="LZW125" s="69"/>
      <c r="LZX125" s="69"/>
      <c r="LZY125" s="69"/>
      <c r="LZZ125" s="69"/>
      <c r="MAA125" s="69"/>
      <c r="MAB125" s="69"/>
      <c r="MAC125" s="69"/>
      <c r="MAD125" s="69"/>
      <c r="MAE125" s="69"/>
      <c r="MAF125" s="69"/>
      <c r="MAG125" s="69"/>
      <c r="MAH125" s="69"/>
      <c r="MAI125" s="69"/>
      <c r="MAJ125" s="69"/>
      <c r="MAK125" s="69"/>
      <c r="MAL125" s="69"/>
      <c r="MAM125" s="69"/>
      <c r="MAN125" s="69"/>
      <c r="MAO125" s="69"/>
      <c r="MAP125" s="69"/>
      <c r="MAQ125" s="69"/>
      <c r="MAR125" s="69"/>
      <c r="MAS125" s="69"/>
      <c r="MAT125" s="69"/>
      <c r="MAU125" s="69"/>
      <c r="MAV125" s="69"/>
      <c r="MAW125" s="69"/>
      <c r="MAX125" s="69"/>
      <c r="MAY125" s="69"/>
      <c r="MAZ125" s="69"/>
      <c r="MBA125" s="69"/>
      <c r="MBB125" s="69"/>
      <c r="MBC125" s="69"/>
      <c r="MBD125" s="69"/>
      <c r="MBE125" s="69"/>
      <c r="MBF125" s="69"/>
      <c r="MBG125" s="69"/>
      <c r="MBH125" s="69"/>
      <c r="MBI125" s="69"/>
      <c r="MBJ125" s="69"/>
      <c r="MBK125" s="69"/>
      <c r="MBL125" s="69"/>
      <c r="MBM125" s="69"/>
      <c r="MBN125" s="69"/>
      <c r="MBO125" s="69"/>
      <c r="MBP125" s="69"/>
      <c r="MBQ125" s="69"/>
      <c r="MBR125" s="69"/>
      <c r="MBS125" s="69"/>
      <c r="MBT125" s="69"/>
      <c r="MBU125" s="69"/>
      <c r="MBV125" s="69"/>
      <c r="MBW125" s="69"/>
      <c r="MBX125" s="69"/>
      <c r="MBY125" s="69"/>
      <c r="MBZ125" s="69"/>
      <c r="MCA125" s="69"/>
      <c r="MCB125" s="69"/>
      <c r="MCC125" s="69"/>
      <c r="MCD125" s="69"/>
      <c r="MCE125" s="69"/>
      <c r="MCF125" s="69"/>
      <c r="MCG125" s="69"/>
      <c r="MCH125" s="69"/>
      <c r="MCI125" s="69"/>
      <c r="MCJ125" s="69"/>
      <c r="MCK125" s="69"/>
      <c r="MCL125" s="69"/>
      <c r="MCM125" s="69"/>
      <c r="MCN125" s="69"/>
      <c r="MCO125" s="69"/>
      <c r="MCP125" s="69"/>
      <c r="MCQ125" s="69"/>
      <c r="MCR125" s="69"/>
      <c r="MCS125" s="69"/>
      <c r="MCT125" s="69"/>
      <c r="MCU125" s="69"/>
      <c r="MCV125" s="69"/>
      <c r="MCW125" s="69"/>
      <c r="MCX125" s="69"/>
      <c r="MCY125" s="69"/>
      <c r="MCZ125" s="69"/>
      <c r="MDA125" s="69"/>
      <c r="MDB125" s="69"/>
      <c r="MDC125" s="69"/>
      <c r="MDD125" s="69"/>
      <c r="MDE125" s="69"/>
      <c r="MDF125" s="69"/>
      <c r="MDG125" s="69"/>
      <c r="MDH125" s="69"/>
      <c r="MDI125" s="69"/>
      <c r="MDJ125" s="69"/>
      <c r="MDK125" s="69"/>
      <c r="MDL125" s="69"/>
      <c r="MDM125" s="69"/>
      <c r="MDN125" s="69"/>
      <c r="MDO125" s="69"/>
      <c r="MDP125" s="69"/>
      <c r="MDQ125" s="69"/>
      <c r="MDR125" s="69"/>
      <c r="MDS125" s="69"/>
      <c r="MDT125" s="69"/>
      <c r="MDU125" s="69"/>
      <c r="MDV125" s="69"/>
      <c r="MDW125" s="69"/>
      <c r="MDX125" s="69"/>
      <c r="MDY125" s="69"/>
      <c r="MDZ125" s="69"/>
      <c r="MEA125" s="69"/>
      <c r="MEB125" s="69"/>
      <c r="MEC125" s="69"/>
      <c r="MED125" s="69"/>
      <c r="MEE125" s="69"/>
      <c r="MEF125" s="69"/>
      <c r="MEG125" s="69"/>
      <c r="MEH125" s="69"/>
      <c r="MEI125" s="69"/>
      <c r="MEJ125" s="69"/>
      <c r="MEK125" s="69"/>
      <c r="MEL125" s="69"/>
      <c r="MEM125" s="69"/>
      <c r="MEN125" s="69"/>
      <c r="MEO125" s="69"/>
      <c r="MEP125" s="69"/>
      <c r="MEQ125" s="69"/>
      <c r="MER125" s="69"/>
      <c r="MES125" s="69"/>
      <c r="MET125" s="69"/>
      <c r="MEU125" s="69"/>
      <c r="MEV125" s="69"/>
      <c r="MEW125" s="69"/>
      <c r="MEX125" s="69"/>
      <c r="MEY125" s="69"/>
      <c r="MEZ125" s="69"/>
      <c r="MFA125" s="69"/>
      <c r="MFB125" s="69"/>
      <c r="MFC125" s="69"/>
      <c r="MFD125" s="69"/>
      <c r="MFE125" s="69"/>
      <c r="MFF125" s="69"/>
      <c r="MFG125" s="69"/>
      <c r="MFH125" s="69"/>
      <c r="MFI125" s="69"/>
      <c r="MFJ125" s="69"/>
      <c r="MFK125" s="69"/>
      <c r="MFL125" s="69"/>
      <c r="MFM125" s="69"/>
      <c r="MFN125" s="69"/>
      <c r="MFO125" s="69"/>
      <c r="MFP125" s="69"/>
      <c r="MFQ125" s="69"/>
      <c r="MFR125" s="69"/>
      <c r="MFS125" s="69"/>
      <c r="MFT125" s="69"/>
      <c r="MFU125" s="69"/>
      <c r="MFV125" s="69"/>
      <c r="MFW125" s="69"/>
      <c r="MFX125" s="69"/>
      <c r="MFY125" s="69"/>
      <c r="MFZ125" s="69"/>
      <c r="MGA125" s="69"/>
      <c r="MGB125" s="69"/>
      <c r="MGC125" s="69"/>
      <c r="MGD125" s="69"/>
      <c r="MGE125" s="69"/>
      <c r="MGF125" s="69"/>
      <c r="MGG125" s="69"/>
      <c r="MGH125" s="69"/>
      <c r="MGI125" s="69"/>
      <c r="MGJ125" s="69"/>
      <c r="MGK125" s="69"/>
      <c r="MGL125" s="69"/>
      <c r="MGM125" s="69"/>
      <c r="MGN125" s="69"/>
      <c r="MGO125" s="69"/>
      <c r="MGP125" s="69"/>
      <c r="MGQ125" s="69"/>
      <c r="MGR125" s="69"/>
      <c r="MGS125" s="69"/>
      <c r="MGT125" s="69"/>
      <c r="MGU125" s="69"/>
      <c r="MGV125" s="69"/>
      <c r="MGW125" s="69"/>
      <c r="MGX125" s="69"/>
      <c r="MGY125" s="69"/>
      <c r="MGZ125" s="69"/>
      <c r="MHA125" s="69"/>
      <c r="MHB125" s="69"/>
      <c r="MHC125" s="69"/>
      <c r="MHD125" s="69"/>
      <c r="MHE125" s="69"/>
      <c r="MHF125" s="69"/>
      <c r="MHG125" s="69"/>
      <c r="MHH125" s="69"/>
      <c r="MHI125" s="69"/>
      <c r="MHJ125" s="69"/>
      <c r="MHK125" s="69"/>
      <c r="MHL125" s="69"/>
      <c r="MHM125" s="69"/>
      <c r="MHN125" s="69"/>
      <c r="MHO125" s="69"/>
      <c r="MHP125" s="69"/>
      <c r="MHQ125" s="69"/>
      <c r="MHR125" s="69"/>
      <c r="MHS125" s="69"/>
      <c r="MHT125" s="69"/>
      <c r="MHU125" s="69"/>
      <c r="MHV125" s="69"/>
      <c r="MHW125" s="69"/>
      <c r="MHX125" s="69"/>
      <c r="MHY125" s="69"/>
      <c r="MHZ125" s="69"/>
      <c r="MIA125" s="69"/>
      <c r="MIB125" s="69"/>
      <c r="MIC125" s="69"/>
      <c r="MID125" s="69"/>
      <c r="MIE125" s="69"/>
      <c r="MIF125" s="69"/>
      <c r="MIG125" s="69"/>
      <c r="MIH125" s="69"/>
      <c r="MII125" s="69"/>
      <c r="MIJ125" s="69"/>
      <c r="MIK125" s="69"/>
      <c r="MIL125" s="69"/>
      <c r="MIM125" s="69"/>
      <c r="MIN125" s="69"/>
      <c r="MIO125" s="69"/>
      <c r="MIP125" s="69"/>
      <c r="MIQ125" s="69"/>
      <c r="MIR125" s="69"/>
      <c r="MIS125" s="69"/>
      <c r="MIT125" s="69"/>
      <c r="MIU125" s="69"/>
      <c r="MIV125" s="69"/>
      <c r="MIW125" s="69"/>
      <c r="MIX125" s="69"/>
      <c r="MIY125" s="69"/>
      <c r="MIZ125" s="69"/>
      <c r="MJA125" s="69"/>
      <c r="MJB125" s="69"/>
      <c r="MJC125" s="69"/>
      <c r="MJD125" s="69"/>
      <c r="MJE125" s="69"/>
      <c r="MJF125" s="69"/>
      <c r="MJG125" s="69"/>
      <c r="MJH125" s="69"/>
      <c r="MJI125" s="69"/>
      <c r="MJJ125" s="69"/>
      <c r="MJK125" s="69"/>
      <c r="MJL125" s="69"/>
      <c r="MJM125" s="69"/>
      <c r="MJN125" s="69"/>
      <c r="MJO125" s="69"/>
      <c r="MJP125" s="69"/>
      <c r="MJQ125" s="69"/>
      <c r="MJR125" s="69"/>
      <c r="MJS125" s="69"/>
      <c r="MJT125" s="69"/>
      <c r="MJU125" s="69"/>
      <c r="MJV125" s="69"/>
      <c r="MJW125" s="69"/>
      <c r="MJX125" s="69"/>
      <c r="MJY125" s="69"/>
      <c r="MJZ125" s="69"/>
      <c r="MKA125" s="69"/>
      <c r="MKB125" s="69"/>
      <c r="MKC125" s="69"/>
      <c r="MKD125" s="69"/>
      <c r="MKE125" s="69"/>
      <c r="MKF125" s="69"/>
      <c r="MKG125" s="69"/>
      <c r="MKH125" s="69"/>
      <c r="MKI125" s="69"/>
      <c r="MKJ125" s="69"/>
      <c r="MKK125" s="69"/>
      <c r="MKL125" s="69"/>
      <c r="MKM125" s="69"/>
      <c r="MKN125" s="69"/>
      <c r="MKO125" s="69"/>
      <c r="MKP125" s="69"/>
      <c r="MKQ125" s="69"/>
      <c r="MKR125" s="69"/>
      <c r="MKS125" s="69"/>
      <c r="MKT125" s="69"/>
      <c r="MKU125" s="69"/>
      <c r="MKV125" s="69"/>
      <c r="MKW125" s="69"/>
      <c r="MKX125" s="69"/>
      <c r="MKY125" s="69"/>
      <c r="MKZ125" s="69"/>
      <c r="MLA125" s="69"/>
      <c r="MLB125" s="69"/>
      <c r="MLC125" s="69"/>
      <c r="MLD125" s="69"/>
      <c r="MLE125" s="69"/>
      <c r="MLF125" s="69"/>
      <c r="MLG125" s="69"/>
      <c r="MLH125" s="69"/>
      <c r="MLI125" s="69"/>
      <c r="MLJ125" s="69"/>
      <c r="MLK125" s="69"/>
      <c r="MLL125" s="69"/>
      <c r="MLM125" s="69"/>
      <c r="MLN125" s="69"/>
      <c r="MLO125" s="69"/>
      <c r="MLP125" s="69"/>
      <c r="MLQ125" s="69"/>
      <c r="MLR125" s="69"/>
      <c r="MLS125" s="69"/>
      <c r="MLT125" s="69"/>
      <c r="MLU125" s="69"/>
      <c r="MLV125" s="69"/>
      <c r="MLW125" s="69"/>
      <c r="MLX125" s="69"/>
      <c r="MLY125" s="69"/>
      <c r="MLZ125" s="69"/>
      <c r="MMA125" s="69"/>
      <c r="MMB125" s="69"/>
      <c r="MMC125" s="69"/>
      <c r="MMD125" s="69"/>
      <c r="MME125" s="69"/>
      <c r="MMF125" s="69"/>
      <c r="MMG125" s="69"/>
      <c r="MMH125" s="69"/>
      <c r="MMI125" s="69"/>
      <c r="MMJ125" s="69"/>
      <c r="MMK125" s="69"/>
      <c r="MML125" s="69"/>
      <c r="MMM125" s="69"/>
      <c r="MMN125" s="69"/>
      <c r="MMO125" s="69"/>
      <c r="MMP125" s="69"/>
      <c r="MMQ125" s="69"/>
      <c r="MMR125" s="69"/>
      <c r="MMS125" s="69"/>
      <c r="MMT125" s="69"/>
      <c r="MMU125" s="69"/>
      <c r="MMV125" s="69"/>
      <c r="MMW125" s="69"/>
      <c r="MMX125" s="69"/>
      <c r="MMY125" s="69"/>
      <c r="MMZ125" s="69"/>
      <c r="MNA125" s="69"/>
      <c r="MNB125" s="69"/>
      <c r="MNC125" s="69"/>
      <c r="MND125" s="69"/>
      <c r="MNE125" s="69"/>
      <c r="MNF125" s="69"/>
      <c r="MNG125" s="69"/>
      <c r="MNH125" s="69"/>
      <c r="MNI125" s="69"/>
      <c r="MNJ125" s="69"/>
      <c r="MNK125" s="69"/>
      <c r="MNL125" s="69"/>
      <c r="MNM125" s="69"/>
      <c r="MNN125" s="69"/>
      <c r="MNO125" s="69"/>
      <c r="MNP125" s="69"/>
      <c r="MNQ125" s="69"/>
      <c r="MNR125" s="69"/>
      <c r="MNS125" s="69"/>
      <c r="MNT125" s="69"/>
      <c r="MNU125" s="69"/>
      <c r="MNV125" s="69"/>
      <c r="MNW125" s="69"/>
      <c r="MNX125" s="69"/>
      <c r="MNY125" s="69"/>
      <c r="MNZ125" s="69"/>
      <c r="MOA125" s="69"/>
      <c r="MOB125" s="69"/>
      <c r="MOC125" s="69"/>
      <c r="MOD125" s="69"/>
      <c r="MOE125" s="69"/>
      <c r="MOF125" s="69"/>
      <c r="MOG125" s="69"/>
      <c r="MOH125" s="69"/>
      <c r="MOI125" s="69"/>
      <c r="MOJ125" s="69"/>
      <c r="MOK125" s="69"/>
      <c r="MOL125" s="69"/>
      <c r="MOM125" s="69"/>
      <c r="MON125" s="69"/>
      <c r="MOO125" s="69"/>
      <c r="MOP125" s="69"/>
      <c r="MOQ125" s="69"/>
      <c r="MOR125" s="69"/>
      <c r="MOS125" s="69"/>
      <c r="MOT125" s="69"/>
      <c r="MOU125" s="69"/>
      <c r="MOV125" s="69"/>
      <c r="MOW125" s="69"/>
      <c r="MOX125" s="69"/>
      <c r="MOY125" s="69"/>
      <c r="MOZ125" s="69"/>
      <c r="MPA125" s="69"/>
      <c r="MPB125" s="69"/>
      <c r="MPC125" s="69"/>
      <c r="MPD125" s="69"/>
      <c r="MPE125" s="69"/>
      <c r="MPF125" s="69"/>
      <c r="MPG125" s="69"/>
      <c r="MPH125" s="69"/>
      <c r="MPI125" s="69"/>
      <c r="MPJ125" s="69"/>
      <c r="MPK125" s="69"/>
      <c r="MPL125" s="69"/>
      <c r="MPM125" s="69"/>
      <c r="MPN125" s="69"/>
      <c r="MPO125" s="69"/>
      <c r="MPP125" s="69"/>
      <c r="MPQ125" s="69"/>
      <c r="MPR125" s="69"/>
      <c r="MPS125" s="69"/>
      <c r="MPT125" s="69"/>
      <c r="MPU125" s="69"/>
      <c r="MPV125" s="69"/>
      <c r="MPW125" s="69"/>
      <c r="MPX125" s="69"/>
      <c r="MPY125" s="69"/>
      <c r="MPZ125" s="69"/>
      <c r="MQA125" s="69"/>
      <c r="MQB125" s="69"/>
      <c r="MQC125" s="69"/>
      <c r="MQD125" s="69"/>
      <c r="MQE125" s="69"/>
      <c r="MQF125" s="69"/>
      <c r="MQG125" s="69"/>
      <c r="MQH125" s="69"/>
      <c r="MQI125" s="69"/>
      <c r="MQJ125" s="69"/>
      <c r="MQK125" s="69"/>
      <c r="MQL125" s="69"/>
      <c r="MQM125" s="69"/>
      <c r="MQN125" s="69"/>
      <c r="MQO125" s="69"/>
      <c r="MQP125" s="69"/>
      <c r="MQQ125" s="69"/>
      <c r="MQR125" s="69"/>
      <c r="MQS125" s="69"/>
      <c r="MQT125" s="69"/>
      <c r="MQU125" s="69"/>
      <c r="MQV125" s="69"/>
      <c r="MQW125" s="69"/>
      <c r="MQX125" s="69"/>
      <c r="MQY125" s="69"/>
      <c r="MQZ125" s="69"/>
      <c r="MRA125" s="69"/>
      <c r="MRB125" s="69"/>
      <c r="MRC125" s="69"/>
      <c r="MRD125" s="69"/>
      <c r="MRE125" s="69"/>
      <c r="MRF125" s="69"/>
      <c r="MRG125" s="69"/>
      <c r="MRH125" s="69"/>
      <c r="MRI125" s="69"/>
      <c r="MRJ125" s="69"/>
      <c r="MRK125" s="69"/>
      <c r="MRL125" s="69"/>
      <c r="MRM125" s="69"/>
      <c r="MRN125" s="69"/>
      <c r="MRO125" s="69"/>
      <c r="MRP125" s="69"/>
      <c r="MRQ125" s="69"/>
      <c r="MRR125" s="69"/>
      <c r="MRS125" s="69"/>
      <c r="MRT125" s="69"/>
      <c r="MRU125" s="69"/>
      <c r="MRV125" s="69"/>
      <c r="MRW125" s="69"/>
      <c r="MRX125" s="69"/>
      <c r="MRY125" s="69"/>
      <c r="MRZ125" s="69"/>
      <c r="MSA125" s="69"/>
      <c r="MSB125" s="69"/>
      <c r="MSC125" s="69"/>
      <c r="MSD125" s="69"/>
      <c r="MSE125" s="69"/>
      <c r="MSF125" s="69"/>
      <c r="MSG125" s="69"/>
      <c r="MSH125" s="69"/>
      <c r="MSI125" s="69"/>
      <c r="MSJ125" s="69"/>
      <c r="MSK125" s="69"/>
      <c r="MSL125" s="69"/>
      <c r="MSM125" s="69"/>
      <c r="MSN125" s="69"/>
      <c r="MSO125" s="69"/>
      <c r="MSP125" s="69"/>
      <c r="MSQ125" s="69"/>
      <c r="MSR125" s="69"/>
      <c r="MSS125" s="69"/>
      <c r="MST125" s="69"/>
      <c r="MSU125" s="69"/>
      <c r="MSV125" s="69"/>
      <c r="MSW125" s="69"/>
      <c r="MSX125" s="69"/>
      <c r="MSY125" s="69"/>
      <c r="MSZ125" s="69"/>
      <c r="MTA125" s="69"/>
      <c r="MTB125" s="69"/>
      <c r="MTC125" s="69"/>
      <c r="MTD125" s="69"/>
      <c r="MTE125" s="69"/>
      <c r="MTF125" s="69"/>
      <c r="MTG125" s="69"/>
      <c r="MTH125" s="69"/>
      <c r="MTI125" s="69"/>
      <c r="MTJ125" s="69"/>
      <c r="MTK125" s="69"/>
      <c r="MTL125" s="69"/>
      <c r="MTM125" s="69"/>
      <c r="MTN125" s="69"/>
      <c r="MTO125" s="69"/>
      <c r="MTP125" s="69"/>
      <c r="MTQ125" s="69"/>
      <c r="MTR125" s="69"/>
      <c r="MTS125" s="69"/>
      <c r="MTT125" s="69"/>
      <c r="MTU125" s="69"/>
      <c r="MTV125" s="69"/>
      <c r="MTW125" s="69"/>
      <c r="MTX125" s="69"/>
      <c r="MTY125" s="69"/>
      <c r="MTZ125" s="69"/>
      <c r="MUA125" s="69"/>
      <c r="MUB125" s="69"/>
      <c r="MUC125" s="69"/>
      <c r="MUD125" s="69"/>
      <c r="MUE125" s="69"/>
      <c r="MUF125" s="69"/>
      <c r="MUG125" s="69"/>
      <c r="MUH125" s="69"/>
      <c r="MUI125" s="69"/>
      <c r="MUJ125" s="69"/>
      <c r="MUK125" s="69"/>
      <c r="MUL125" s="69"/>
      <c r="MUM125" s="69"/>
      <c r="MUN125" s="69"/>
      <c r="MUO125" s="69"/>
      <c r="MUP125" s="69"/>
      <c r="MUQ125" s="69"/>
      <c r="MUR125" s="69"/>
      <c r="MUS125" s="69"/>
      <c r="MUT125" s="69"/>
      <c r="MUU125" s="69"/>
      <c r="MUV125" s="69"/>
      <c r="MUW125" s="69"/>
      <c r="MUX125" s="69"/>
      <c r="MUY125" s="69"/>
      <c r="MUZ125" s="69"/>
      <c r="MVA125" s="69"/>
      <c r="MVB125" s="69"/>
      <c r="MVC125" s="69"/>
      <c r="MVD125" s="69"/>
      <c r="MVE125" s="69"/>
      <c r="MVF125" s="69"/>
      <c r="MVG125" s="69"/>
      <c r="MVH125" s="69"/>
      <c r="MVI125" s="69"/>
      <c r="MVJ125" s="69"/>
      <c r="MVK125" s="69"/>
      <c r="MVL125" s="69"/>
      <c r="MVM125" s="69"/>
      <c r="MVN125" s="69"/>
      <c r="MVO125" s="69"/>
      <c r="MVP125" s="69"/>
      <c r="MVQ125" s="69"/>
      <c r="MVR125" s="69"/>
      <c r="MVS125" s="69"/>
      <c r="MVT125" s="69"/>
      <c r="MVU125" s="69"/>
      <c r="MVV125" s="69"/>
      <c r="MVW125" s="69"/>
      <c r="MVX125" s="69"/>
      <c r="MVY125" s="69"/>
      <c r="MVZ125" s="69"/>
      <c r="MWA125" s="69"/>
      <c r="MWB125" s="69"/>
      <c r="MWC125" s="69"/>
      <c r="MWD125" s="69"/>
      <c r="MWE125" s="69"/>
      <c r="MWF125" s="69"/>
      <c r="MWG125" s="69"/>
      <c r="MWH125" s="69"/>
      <c r="MWI125" s="69"/>
      <c r="MWJ125" s="69"/>
      <c r="MWK125" s="69"/>
      <c r="MWL125" s="69"/>
      <c r="MWM125" s="69"/>
      <c r="MWN125" s="69"/>
      <c r="MWO125" s="69"/>
      <c r="MWP125" s="69"/>
      <c r="MWQ125" s="69"/>
      <c r="MWR125" s="69"/>
      <c r="MWS125" s="69"/>
      <c r="MWT125" s="69"/>
      <c r="MWU125" s="69"/>
      <c r="MWV125" s="69"/>
      <c r="MWW125" s="69"/>
      <c r="MWX125" s="69"/>
      <c r="MWY125" s="69"/>
      <c r="MWZ125" s="69"/>
      <c r="MXA125" s="69"/>
      <c r="MXB125" s="69"/>
      <c r="MXC125" s="69"/>
      <c r="MXD125" s="69"/>
      <c r="MXE125" s="69"/>
      <c r="MXF125" s="69"/>
      <c r="MXG125" s="69"/>
      <c r="MXH125" s="69"/>
      <c r="MXI125" s="69"/>
      <c r="MXJ125" s="69"/>
      <c r="MXK125" s="69"/>
      <c r="MXL125" s="69"/>
      <c r="MXM125" s="69"/>
      <c r="MXN125" s="69"/>
      <c r="MXO125" s="69"/>
      <c r="MXP125" s="69"/>
      <c r="MXQ125" s="69"/>
      <c r="MXR125" s="69"/>
      <c r="MXS125" s="69"/>
      <c r="MXT125" s="69"/>
      <c r="MXU125" s="69"/>
      <c r="MXV125" s="69"/>
      <c r="MXW125" s="69"/>
      <c r="MXX125" s="69"/>
      <c r="MXY125" s="69"/>
      <c r="MXZ125" s="69"/>
      <c r="MYA125" s="69"/>
      <c r="MYB125" s="69"/>
      <c r="MYC125" s="69"/>
      <c r="MYD125" s="69"/>
      <c r="MYE125" s="69"/>
      <c r="MYF125" s="69"/>
      <c r="MYG125" s="69"/>
      <c r="MYH125" s="69"/>
      <c r="MYI125" s="69"/>
      <c r="MYJ125" s="69"/>
      <c r="MYK125" s="69"/>
      <c r="MYL125" s="69"/>
      <c r="MYM125" s="69"/>
      <c r="MYN125" s="69"/>
      <c r="MYO125" s="69"/>
      <c r="MYP125" s="69"/>
      <c r="MYQ125" s="69"/>
      <c r="MYR125" s="69"/>
      <c r="MYS125" s="69"/>
      <c r="MYT125" s="69"/>
      <c r="MYU125" s="69"/>
      <c r="MYV125" s="69"/>
      <c r="MYW125" s="69"/>
      <c r="MYX125" s="69"/>
      <c r="MYY125" s="69"/>
      <c r="MYZ125" s="69"/>
      <c r="MZA125" s="69"/>
      <c r="MZB125" s="69"/>
      <c r="MZC125" s="69"/>
      <c r="MZD125" s="69"/>
      <c r="MZE125" s="69"/>
      <c r="MZF125" s="69"/>
      <c r="MZG125" s="69"/>
      <c r="MZH125" s="69"/>
      <c r="MZI125" s="69"/>
      <c r="MZJ125" s="69"/>
      <c r="MZK125" s="69"/>
      <c r="MZL125" s="69"/>
      <c r="MZM125" s="69"/>
      <c r="MZN125" s="69"/>
      <c r="MZO125" s="69"/>
      <c r="MZP125" s="69"/>
      <c r="MZQ125" s="69"/>
      <c r="MZR125" s="69"/>
      <c r="MZS125" s="69"/>
      <c r="MZT125" s="69"/>
      <c r="MZU125" s="69"/>
      <c r="MZV125" s="69"/>
      <c r="MZW125" s="69"/>
      <c r="MZX125" s="69"/>
      <c r="MZY125" s="69"/>
      <c r="MZZ125" s="69"/>
      <c r="NAA125" s="69"/>
      <c r="NAB125" s="69"/>
      <c r="NAC125" s="69"/>
      <c r="NAD125" s="69"/>
      <c r="NAE125" s="69"/>
      <c r="NAF125" s="69"/>
      <c r="NAG125" s="69"/>
      <c r="NAH125" s="69"/>
      <c r="NAI125" s="69"/>
      <c r="NAJ125" s="69"/>
      <c r="NAK125" s="69"/>
      <c r="NAL125" s="69"/>
      <c r="NAM125" s="69"/>
      <c r="NAN125" s="69"/>
      <c r="NAO125" s="69"/>
      <c r="NAP125" s="69"/>
      <c r="NAQ125" s="69"/>
      <c r="NAR125" s="69"/>
      <c r="NAS125" s="69"/>
      <c r="NAT125" s="69"/>
      <c r="NAU125" s="69"/>
      <c r="NAV125" s="69"/>
      <c r="NAW125" s="69"/>
      <c r="NAX125" s="69"/>
      <c r="NAY125" s="69"/>
      <c r="NAZ125" s="69"/>
      <c r="NBA125" s="69"/>
      <c r="NBB125" s="69"/>
      <c r="NBC125" s="69"/>
      <c r="NBD125" s="69"/>
      <c r="NBE125" s="69"/>
      <c r="NBF125" s="69"/>
      <c r="NBG125" s="69"/>
      <c r="NBH125" s="69"/>
      <c r="NBI125" s="69"/>
      <c r="NBJ125" s="69"/>
      <c r="NBK125" s="69"/>
      <c r="NBL125" s="69"/>
      <c r="NBM125" s="69"/>
      <c r="NBN125" s="69"/>
      <c r="NBO125" s="69"/>
      <c r="NBP125" s="69"/>
      <c r="NBQ125" s="69"/>
      <c r="NBR125" s="69"/>
      <c r="NBS125" s="69"/>
      <c r="NBT125" s="69"/>
      <c r="NBU125" s="69"/>
      <c r="NBV125" s="69"/>
      <c r="NBW125" s="69"/>
      <c r="NBX125" s="69"/>
      <c r="NBY125" s="69"/>
      <c r="NBZ125" s="69"/>
      <c r="NCA125" s="69"/>
      <c r="NCB125" s="69"/>
      <c r="NCC125" s="69"/>
      <c r="NCD125" s="69"/>
      <c r="NCE125" s="69"/>
      <c r="NCF125" s="69"/>
      <c r="NCG125" s="69"/>
      <c r="NCH125" s="69"/>
      <c r="NCI125" s="69"/>
      <c r="NCJ125" s="69"/>
      <c r="NCK125" s="69"/>
      <c r="NCL125" s="69"/>
      <c r="NCM125" s="69"/>
      <c r="NCN125" s="69"/>
      <c r="NCO125" s="69"/>
      <c r="NCP125" s="69"/>
      <c r="NCQ125" s="69"/>
      <c r="NCR125" s="69"/>
      <c r="NCS125" s="69"/>
      <c r="NCT125" s="69"/>
      <c r="NCU125" s="69"/>
      <c r="NCV125" s="69"/>
      <c r="NCW125" s="69"/>
      <c r="NCX125" s="69"/>
      <c r="NCY125" s="69"/>
      <c r="NCZ125" s="69"/>
      <c r="NDA125" s="69"/>
      <c r="NDB125" s="69"/>
      <c r="NDC125" s="69"/>
      <c r="NDD125" s="69"/>
      <c r="NDE125" s="69"/>
      <c r="NDF125" s="69"/>
      <c r="NDG125" s="69"/>
      <c r="NDH125" s="69"/>
      <c r="NDI125" s="69"/>
      <c r="NDJ125" s="69"/>
      <c r="NDK125" s="69"/>
      <c r="NDL125" s="69"/>
      <c r="NDM125" s="69"/>
      <c r="NDN125" s="69"/>
      <c r="NDO125" s="69"/>
      <c r="NDP125" s="69"/>
      <c r="NDQ125" s="69"/>
      <c r="NDR125" s="69"/>
      <c r="NDS125" s="69"/>
      <c r="NDT125" s="69"/>
      <c r="NDU125" s="69"/>
      <c r="NDV125" s="69"/>
      <c r="NDW125" s="69"/>
      <c r="NDX125" s="69"/>
      <c r="NDY125" s="69"/>
      <c r="NDZ125" s="69"/>
      <c r="NEA125" s="69"/>
      <c r="NEB125" s="69"/>
      <c r="NEC125" s="69"/>
      <c r="NED125" s="69"/>
      <c r="NEE125" s="69"/>
      <c r="NEF125" s="69"/>
      <c r="NEG125" s="69"/>
      <c r="NEH125" s="69"/>
      <c r="NEI125" s="69"/>
      <c r="NEJ125" s="69"/>
      <c r="NEK125" s="69"/>
      <c r="NEL125" s="69"/>
      <c r="NEM125" s="69"/>
      <c r="NEN125" s="69"/>
      <c r="NEO125" s="69"/>
      <c r="NEP125" s="69"/>
      <c r="NEQ125" s="69"/>
      <c r="NER125" s="69"/>
      <c r="NES125" s="69"/>
      <c r="NET125" s="69"/>
      <c r="NEU125" s="69"/>
      <c r="NEV125" s="69"/>
      <c r="NEW125" s="69"/>
      <c r="NEX125" s="69"/>
      <c r="NEY125" s="69"/>
      <c r="NEZ125" s="69"/>
      <c r="NFA125" s="69"/>
      <c r="NFB125" s="69"/>
      <c r="NFC125" s="69"/>
      <c r="NFD125" s="69"/>
      <c r="NFE125" s="69"/>
      <c r="NFF125" s="69"/>
      <c r="NFG125" s="69"/>
      <c r="NFH125" s="69"/>
      <c r="NFI125" s="69"/>
      <c r="NFJ125" s="69"/>
      <c r="NFK125" s="69"/>
      <c r="NFL125" s="69"/>
      <c r="NFM125" s="69"/>
      <c r="NFN125" s="69"/>
      <c r="NFO125" s="69"/>
      <c r="NFP125" s="69"/>
      <c r="NFQ125" s="69"/>
      <c r="NFR125" s="69"/>
      <c r="NFS125" s="69"/>
      <c r="NFT125" s="69"/>
      <c r="NFU125" s="69"/>
      <c r="NFV125" s="69"/>
      <c r="NFW125" s="69"/>
      <c r="NFX125" s="69"/>
      <c r="NFY125" s="69"/>
      <c r="NFZ125" s="69"/>
      <c r="NGA125" s="69"/>
      <c r="NGB125" s="69"/>
      <c r="NGC125" s="69"/>
      <c r="NGD125" s="69"/>
      <c r="NGE125" s="69"/>
      <c r="NGF125" s="69"/>
      <c r="NGG125" s="69"/>
      <c r="NGH125" s="69"/>
      <c r="NGI125" s="69"/>
      <c r="NGJ125" s="69"/>
      <c r="NGK125" s="69"/>
      <c r="NGL125" s="69"/>
      <c r="NGM125" s="69"/>
      <c r="NGN125" s="69"/>
      <c r="NGO125" s="69"/>
      <c r="NGP125" s="69"/>
      <c r="NGQ125" s="69"/>
      <c r="NGR125" s="69"/>
      <c r="NGS125" s="69"/>
      <c r="NGT125" s="69"/>
      <c r="NGU125" s="69"/>
      <c r="NGV125" s="69"/>
      <c r="NGW125" s="69"/>
      <c r="NGX125" s="69"/>
      <c r="NGY125" s="69"/>
      <c r="NGZ125" s="69"/>
      <c r="NHA125" s="69"/>
      <c r="NHB125" s="69"/>
      <c r="NHC125" s="69"/>
      <c r="NHD125" s="69"/>
      <c r="NHE125" s="69"/>
      <c r="NHF125" s="69"/>
      <c r="NHG125" s="69"/>
      <c r="NHH125" s="69"/>
      <c r="NHI125" s="69"/>
      <c r="NHJ125" s="69"/>
      <c r="NHK125" s="69"/>
      <c r="NHL125" s="69"/>
      <c r="NHM125" s="69"/>
      <c r="NHN125" s="69"/>
      <c r="NHO125" s="69"/>
      <c r="NHP125" s="69"/>
      <c r="NHQ125" s="69"/>
      <c r="NHR125" s="69"/>
      <c r="NHS125" s="69"/>
      <c r="NHT125" s="69"/>
      <c r="NHU125" s="69"/>
      <c r="NHV125" s="69"/>
      <c r="NHW125" s="69"/>
      <c r="NHX125" s="69"/>
      <c r="NHY125" s="69"/>
      <c r="NHZ125" s="69"/>
      <c r="NIA125" s="69"/>
      <c r="NIB125" s="69"/>
      <c r="NIC125" s="69"/>
      <c r="NID125" s="69"/>
      <c r="NIE125" s="69"/>
      <c r="NIF125" s="69"/>
      <c r="NIG125" s="69"/>
      <c r="NIH125" s="69"/>
      <c r="NII125" s="69"/>
      <c r="NIJ125" s="69"/>
      <c r="NIK125" s="69"/>
      <c r="NIL125" s="69"/>
      <c r="NIM125" s="69"/>
      <c r="NIN125" s="69"/>
      <c r="NIO125" s="69"/>
      <c r="NIP125" s="69"/>
      <c r="NIQ125" s="69"/>
      <c r="NIR125" s="69"/>
      <c r="NIS125" s="69"/>
      <c r="NIT125" s="69"/>
      <c r="NIU125" s="69"/>
      <c r="NIV125" s="69"/>
      <c r="NIW125" s="69"/>
      <c r="NIX125" s="69"/>
      <c r="NIY125" s="69"/>
      <c r="NIZ125" s="69"/>
      <c r="NJA125" s="69"/>
      <c r="NJB125" s="69"/>
      <c r="NJC125" s="69"/>
      <c r="NJD125" s="69"/>
      <c r="NJE125" s="69"/>
      <c r="NJF125" s="69"/>
      <c r="NJG125" s="69"/>
      <c r="NJH125" s="69"/>
      <c r="NJI125" s="69"/>
      <c r="NJJ125" s="69"/>
      <c r="NJK125" s="69"/>
      <c r="NJL125" s="69"/>
      <c r="NJM125" s="69"/>
      <c r="NJN125" s="69"/>
      <c r="NJO125" s="69"/>
      <c r="NJP125" s="69"/>
      <c r="NJQ125" s="69"/>
      <c r="NJR125" s="69"/>
      <c r="NJS125" s="69"/>
      <c r="NJT125" s="69"/>
      <c r="NJU125" s="69"/>
      <c r="NJV125" s="69"/>
      <c r="NJW125" s="69"/>
      <c r="NJX125" s="69"/>
      <c r="NJY125" s="69"/>
      <c r="NJZ125" s="69"/>
      <c r="NKA125" s="69"/>
      <c r="NKB125" s="69"/>
      <c r="NKC125" s="69"/>
      <c r="NKD125" s="69"/>
      <c r="NKE125" s="69"/>
      <c r="NKF125" s="69"/>
      <c r="NKG125" s="69"/>
      <c r="NKH125" s="69"/>
      <c r="NKI125" s="69"/>
      <c r="NKJ125" s="69"/>
      <c r="NKK125" s="69"/>
      <c r="NKL125" s="69"/>
      <c r="NKM125" s="69"/>
      <c r="NKN125" s="69"/>
      <c r="NKO125" s="69"/>
      <c r="NKP125" s="69"/>
      <c r="NKQ125" s="69"/>
      <c r="NKR125" s="69"/>
      <c r="NKS125" s="69"/>
      <c r="NKT125" s="69"/>
      <c r="NKU125" s="69"/>
      <c r="NKV125" s="69"/>
      <c r="NKW125" s="69"/>
      <c r="NKX125" s="69"/>
      <c r="NKY125" s="69"/>
      <c r="NKZ125" s="69"/>
      <c r="NLA125" s="69"/>
      <c r="NLB125" s="69"/>
      <c r="NLC125" s="69"/>
      <c r="NLD125" s="69"/>
      <c r="NLE125" s="69"/>
      <c r="NLF125" s="69"/>
      <c r="NLG125" s="69"/>
      <c r="NLH125" s="69"/>
      <c r="NLI125" s="69"/>
      <c r="NLJ125" s="69"/>
      <c r="NLK125" s="69"/>
      <c r="NLL125" s="69"/>
      <c r="NLM125" s="69"/>
      <c r="NLN125" s="69"/>
      <c r="NLO125" s="69"/>
      <c r="NLP125" s="69"/>
      <c r="NLQ125" s="69"/>
      <c r="NLR125" s="69"/>
      <c r="NLS125" s="69"/>
      <c r="NLT125" s="69"/>
      <c r="NLU125" s="69"/>
      <c r="NLV125" s="69"/>
      <c r="NLW125" s="69"/>
      <c r="NLX125" s="69"/>
      <c r="NLY125" s="69"/>
      <c r="NLZ125" s="69"/>
      <c r="NMA125" s="69"/>
      <c r="NMB125" s="69"/>
      <c r="NMC125" s="69"/>
      <c r="NMD125" s="69"/>
      <c r="NME125" s="69"/>
      <c r="NMF125" s="69"/>
      <c r="NMG125" s="69"/>
      <c r="NMH125" s="69"/>
      <c r="NMI125" s="69"/>
      <c r="NMJ125" s="69"/>
      <c r="NMK125" s="69"/>
      <c r="NML125" s="69"/>
      <c r="NMM125" s="69"/>
      <c r="NMN125" s="69"/>
      <c r="NMO125" s="69"/>
      <c r="NMP125" s="69"/>
      <c r="NMQ125" s="69"/>
      <c r="NMR125" s="69"/>
      <c r="NMS125" s="69"/>
      <c r="NMT125" s="69"/>
      <c r="NMU125" s="69"/>
      <c r="NMV125" s="69"/>
      <c r="NMW125" s="69"/>
      <c r="NMX125" s="69"/>
      <c r="NMY125" s="69"/>
      <c r="NMZ125" s="69"/>
      <c r="NNA125" s="69"/>
      <c r="NNB125" s="69"/>
      <c r="NNC125" s="69"/>
      <c r="NND125" s="69"/>
      <c r="NNE125" s="69"/>
      <c r="NNF125" s="69"/>
      <c r="NNG125" s="69"/>
      <c r="NNH125" s="69"/>
      <c r="NNI125" s="69"/>
      <c r="NNJ125" s="69"/>
      <c r="NNK125" s="69"/>
      <c r="NNL125" s="69"/>
      <c r="NNM125" s="69"/>
      <c r="NNN125" s="69"/>
      <c r="NNO125" s="69"/>
      <c r="NNP125" s="69"/>
      <c r="NNQ125" s="69"/>
      <c r="NNR125" s="69"/>
      <c r="NNS125" s="69"/>
      <c r="NNT125" s="69"/>
      <c r="NNU125" s="69"/>
      <c r="NNV125" s="69"/>
      <c r="NNW125" s="69"/>
      <c r="NNX125" s="69"/>
      <c r="NNY125" s="69"/>
      <c r="NNZ125" s="69"/>
      <c r="NOA125" s="69"/>
      <c r="NOB125" s="69"/>
      <c r="NOC125" s="69"/>
      <c r="NOD125" s="69"/>
      <c r="NOE125" s="69"/>
      <c r="NOF125" s="69"/>
      <c r="NOG125" s="69"/>
      <c r="NOH125" s="69"/>
      <c r="NOI125" s="69"/>
      <c r="NOJ125" s="69"/>
      <c r="NOK125" s="69"/>
      <c r="NOL125" s="69"/>
      <c r="NOM125" s="69"/>
      <c r="NON125" s="69"/>
      <c r="NOO125" s="69"/>
      <c r="NOP125" s="69"/>
      <c r="NOQ125" s="69"/>
      <c r="NOR125" s="69"/>
      <c r="NOS125" s="69"/>
      <c r="NOT125" s="69"/>
      <c r="NOU125" s="69"/>
      <c r="NOV125" s="69"/>
      <c r="NOW125" s="69"/>
      <c r="NOX125" s="69"/>
      <c r="NOY125" s="69"/>
      <c r="NOZ125" s="69"/>
      <c r="NPA125" s="69"/>
      <c r="NPB125" s="69"/>
      <c r="NPC125" s="69"/>
      <c r="NPD125" s="69"/>
      <c r="NPE125" s="69"/>
      <c r="NPF125" s="69"/>
      <c r="NPG125" s="69"/>
      <c r="NPH125" s="69"/>
      <c r="NPI125" s="69"/>
      <c r="NPJ125" s="69"/>
      <c r="NPK125" s="69"/>
      <c r="NPL125" s="69"/>
      <c r="NPM125" s="69"/>
      <c r="NPN125" s="69"/>
      <c r="NPO125" s="69"/>
      <c r="NPP125" s="69"/>
      <c r="NPQ125" s="69"/>
      <c r="NPR125" s="69"/>
      <c r="NPS125" s="69"/>
      <c r="NPT125" s="69"/>
      <c r="NPU125" s="69"/>
      <c r="NPV125" s="69"/>
      <c r="NPW125" s="69"/>
      <c r="NPX125" s="69"/>
      <c r="NPY125" s="69"/>
      <c r="NPZ125" s="69"/>
      <c r="NQA125" s="69"/>
      <c r="NQB125" s="69"/>
      <c r="NQC125" s="69"/>
      <c r="NQD125" s="69"/>
      <c r="NQE125" s="69"/>
      <c r="NQF125" s="69"/>
      <c r="NQG125" s="69"/>
      <c r="NQH125" s="69"/>
      <c r="NQI125" s="69"/>
      <c r="NQJ125" s="69"/>
      <c r="NQK125" s="69"/>
      <c r="NQL125" s="69"/>
      <c r="NQM125" s="69"/>
      <c r="NQN125" s="69"/>
      <c r="NQO125" s="69"/>
      <c r="NQP125" s="69"/>
      <c r="NQQ125" s="69"/>
      <c r="NQR125" s="69"/>
      <c r="NQS125" s="69"/>
      <c r="NQT125" s="69"/>
      <c r="NQU125" s="69"/>
      <c r="NQV125" s="69"/>
      <c r="NQW125" s="69"/>
      <c r="NQX125" s="69"/>
      <c r="NQY125" s="69"/>
      <c r="NQZ125" s="69"/>
      <c r="NRA125" s="69"/>
      <c r="NRB125" s="69"/>
      <c r="NRC125" s="69"/>
      <c r="NRD125" s="69"/>
      <c r="NRE125" s="69"/>
      <c r="NRF125" s="69"/>
      <c r="NRG125" s="69"/>
      <c r="NRH125" s="69"/>
      <c r="NRI125" s="69"/>
      <c r="NRJ125" s="69"/>
      <c r="NRK125" s="69"/>
      <c r="NRL125" s="69"/>
      <c r="NRM125" s="69"/>
      <c r="NRN125" s="69"/>
      <c r="NRO125" s="69"/>
      <c r="NRP125" s="69"/>
      <c r="NRQ125" s="69"/>
      <c r="NRR125" s="69"/>
      <c r="NRS125" s="69"/>
      <c r="NRT125" s="69"/>
      <c r="NRU125" s="69"/>
      <c r="NRV125" s="69"/>
      <c r="NRW125" s="69"/>
      <c r="NRX125" s="69"/>
      <c r="NRY125" s="69"/>
      <c r="NRZ125" s="69"/>
      <c r="NSA125" s="69"/>
      <c r="NSB125" s="69"/>
      <c r="NSC125" s="69"/>
      <c r="NSD125" s="69"/>
      <c r="NSE125" s="69"/>
      <c r="NSF125" s="69"/>
      <c r="NSG125" s="69"/>
      <c r="NSH125" s="69"/>
      <c r="NSI125" s="69"/>
      <c r="NSJ125" s="69"/>
      <c r="NSK125" s="69"/>
      <c r="NSL125" s="69"/>
      <c r="NSM125" s="69"/>
      <c r="NSN125" s="69"/>
      <c r="NSO125" s="69"/>
      <c r="NSP125" s="69"/>
      <c r="NSQ125" s="69"/>
      <c r="NSR125" s="69"/>
      <c r="NSS125" s="69"/>
      <c r="NST125" s="69"/>
      <c r="NSU125" s="69"/>
      <c r="NSV125" s="69"/>
      <c r="NSW125" s="69"/>
      <c r="NSX125" s="69"/>
      <c r="NSY125" s="69"/>
      <c r="NSZ125" s="69"/>
      <c r="NTA125" s="69"/>
      <c r="NTB125" s="69"/>
      <c r="NTC125" s="69"/>
      <c r="NTD125" s="69"/>
      <c r="NTE125" s="69"/>
      <c r="NTF125" s="69"/>
      <c r="NTG125" s="69"/>
      <c r="NTH125" s="69"/>
      <c r="NTI125" s="69"/>
      <c r="NTJ125" s="69"/>
      <c r="NTK125" s="69"/>
      <c r="NTL125" s="69"/>
      <c r="NTM125" s="69"/>
      <c r="NTN125" s="69"/>
      <c r="NTO125" s="69"/>
      <c r="NTP125" s="69"/>
      <c r="NTQ125" s="69"/>
      <c r="NTR125" s="69"/>
      <c r="NTS125" s="69"/>
      <c r="NTT125" s="69"/>
      <c r="NTU125" s="69"/>
      <c r="NTV125" s="69"/>
      <c r="NTW125" s="69"/>
      <c r="NTX125" s="69"/>
      <c r="NTY125" s="69"/>
      <c r="NTZ125" s="69"/>
      <c r="NUA125" s="69"/>
      <c r="NUB125" s="69"/>
      <c r="NUC125" s="69"/>
      <c r="NUD125" s="69"/>
      <c r="NUE125" s="69"/>
      <c r="NUF125" s="69"/>
      <c r="NUG125" s="69"/>
      <c r="NUH125" s="69"/>
      <c r="NUI125" s="69"/>
      <c r="NUJ125" s="69"/>
      <c r="NUK125" s="69"/>
      <c r="NUL125" s="69"/>
      <c r="NUM125" s="69"/>
      <c r="NUN125" s="69"/>
      <c r="NUO125" s="69"/>
      <c r="NUP125" s="69"/>
      <c r="NUQ125" s="69"/>
      <c r="NUR125" s="69"/>
      <c r="NUS125" s="69"/>
      <c r="NUT125" s="69"/>
      <c r="NUU125" s="69"/>
      <c r="NUV125" s="69"/>
      <c r="NUW125" s="69"/>
      <c r="NUX125" s="69"/>
      <c r="NUY125" s="69"/>
      <c r="NUZ125" s="69"/>
      <c r="NVA125" s="69"/>
      <c r="NVB125" s="69"/>
      <c r="NVC125" s="69"/>
      <c r="NVD125" s="69"/>
      <c r="NVE125" s="69"/>
      <c r="NVF125" s="69"/>
      <c r="NVG125" s="69"/>
      <c r="NVH125" s="69"/>
      <c r="NVI125" s="69"/>
      <c r="NVJ125" s="69"/>
      <c r="NVK125" s="69"/>
      <c r="NVL125" s="69"/>
      <c r="NVM125" s="69"/>
      <c r="NVN125" s="69"/>
      <c r="NVO125" s="69"/>
      <c r="NVP125" s="69"/>
      <c r="NVQ125" s="69"/>
      <c r="NVR125" s="69"/>
      <c r="NVS125" s="69"/>
      <c r="NVT125" s="69"/>
      <c r="NVU125" s="69"/>
      <c r="NVV125" s="69"/>
      <c r="NVW125" s="69"/>
      <c r="NVX125" s="69"/>
      <c r="NVY125" s="69"/>
      <c r="NVZ125" s="69"/>
      <c r="NWA125" s="69"/>
      <c r="NWB125" s="69"/>
      <c r="NWC125" s="69"/>
      <c r="NWD125" s="69"/>
      <c r="NWE125" s="69"/>
      <c r="NWF125" s="69"/>
      <c r="NWG125" s="69"/>
      <c r="NWH125" s="69"/>
      <c r="NWI125" s="69"/>
      <c r="NWJ125" s="69"/>
      <c r="NWK125" s="69"/>
      <c r="NWL125" s="69"/>
      <c r="NWM125" s="69"/>
      <c r="NWN125" s="69"/>
      <c r="NWO125" s="69"/>
      <c r="NWP125" s="69"/>
      <c r="NWQ125" s="69"/>
      <c r="NWR125" s="69"/>
      <c r="NWS125" s="69"/>
      <c r="NWT125" s="69"/>
      <c r="NWU125" s="69"/>
      <c r="NWV125" s="69"/>
      <c r="NWW125" s="69"/>
      <c r="NWX125" s="69"/>
      <c r="NWY125" s="69"/>
      <c r="NWZ125" s="69"/>
      <c r="NXA125" s="69"/>
      <c r="NXB125" s="69"/>
      <c r="NXC125" s="69"/>
      <c r="NXD125" s="69"/>
      <c r="NXE125" s="69"/>
      <c r="NXF125" s="69"/>
      <c r="NXG125" s="69"/>
      <c r="NXH125" s="69"/>
      <c r="NXI125" s="69"/>
      <c r="NXJ125" s="69"/>
      <c r="NXK125" s="69"/>
      <c r="NXL125" s="69"/>
      <c r="NXM125" s="69"/>
      <c r="NXN125" s="69"/>
      <c r="NXO125" s="69"/>
      <c r="NXP125" s="69"/>
      <c r="NXQ125" s="69"/>
      <c r="NXR125" s="69"/>
      <c r="NXS125" s="69"/>
      <c r="NXT125" s="69"/>
      <c r="NXU125" s="69"/>
      <c r="NXV125" s="69"/>
      <c r="NXW125" s="69"/>
      <c r="NXX125" s="69"/>
      <c r="NXY125" s="69"/>
      <c r="NXZ125" s="69"/>
      <c r="NYA125" s="69"/>
      <c r="NYB125" s="69"/>
      <c r="NYC125" s="69"/>
      <c r="NYD125" s="69"/>
      <c r="NYE125" s="69"/>
      <c r="NYF125" s="69"/>
      <c r="NYG125" s="69"/>
      <c r="NYH125" s="69"/>
      <c r="NYI125" s="69"/>
      <c r="NYJ125" s="69"/>
      <c r="NYK125" s="69"/>
      <c r="NYL125" s="69"/>
      <c r="NYM125" s="69"/>
      <c r="NYN125" s="69"/>
      <c r="NYO125" s="69"/>
      <c r="NYP125" s="69"/>
      <c r="NYQ125" s="69"/>
      <c r="NYR125" s="69"/>
      <c r="NYS125" s="69"/>
      <c r="NYT125" s="69"/>
      <c r="NYU125" s="69"/>
      <c r="NYV125" s="69"/>
      <c r="NYW125" s="69"/>
      <c r="NYX125" s="69"/>
      <c r="NYY125" s="69"/>
      <c r="NYZ125" s="69"/>
      <c r="NZA125" s="69"/>
      <c r="NZB125" s="69"/>
      <c r="NZC125" s="69"/>
      <c r="NZD125" s="69"/>
      <c r="NZE125" s="69"/>
      <c r="NZF125" s="69"/>
      <c r="NZG125" s="69"/>
      <c r="NZH125" s="69"/>
      <c r="NZI125" s="69"/>
      <c r="NZJ125" s="69"/>
      <c r="NZK125" s="69"/>
      <c r="NZL125" s="69"/>
      <c r="NZM125" s="69"/>
      <c r="NZN125" s="69"/>
      <c r="NZO125" s="69"/>
      <c r="NZP125" s="69"/>
      <c r="NZQ125" s="69"/>
      <c r="NZR125" s="69"/>
      <c r="NZS125" s="69"/>
      <c r="NZT125" s="69"/>
      <c r="NZU125" s="69"/>
      <c r="NZV125" s="69"/>
      <c r="NZW125" s="69"/>
      <c r="NZX125" s="69"/>
      <c r="NZY125" s="69"/>
      <c r="NZZ125" s="69"/>
      <c r="OAA125" s="69"/>
      <c r="OAB125" s="69"/>
      <c r="OAC125" s="69"/>
      <c r="OAD125" s="69"/>
      <c r="OAE125" s="69"/>
      <c r="OAF125" s="69"/>
      <c r="OAG125" s="69"/>
      <c r="OAH125" s="69"/>
      <c r="OAI125" s="69"/>
      <c r="OAJ125" s="69"/>
      <c r="OAK125" s="69"/>
      <c r="OAL125" s="69"/>
      <c r="OAM125" s="69"/>
      <c r="OAN125" s="69"/>
      <c r="OAO125" s="69"/>
      <c r="OAP125" s="69"/>
      <c r="OAQ125" s="69"/>
      <c r="OAR125" s="69"/>
      <c r="OAS125" s="69"/>
      <c r="OAT125" s="69"/>
      <c r="OAU125" s="69"/>
      <c r="OAV125" s="69"/>
      <c r="OAW125" s="69"/>
      <c r="OAX125" s="69"/>
      <c r="OAY125" s="69"/>
      <c r="OAZ125" s="69"/>
      <c r="OBA125" s="69"/>
      <c r="OBB125" s="69"/>
      <c r="OBC125" s="69"/>
      <c r="OBD125" s="69"/>
      <c r="OBE125" s="69"/>
      <c r="OBF125" s="69"/>
      <c r="OBG125" s="69"/>
      <c r="OBH125" s="69"/>
      <c r="OBI125" s="69"/>
      <c r="OBJ125" s="69"/>
      <c r="OBK125" s="69"/>
      <c r="OBL125" s="69"/>
      <c r="OBM125" s="69"/>
      <c r="OBN125" s="69"/>
      <c r="OBO125" s="69"/>
      <c r="OBP125" s="69"/>
      <c r="OBQ125" s="69"/>
      <c r="OBR125" s="69"/>
      <c r="OBS125" s="69"/>
      <c r="OBT125" s="69"/>
      <c r="OBU125" s="69"/>
      <c r="OBV125" s="69"/>
      <c r="OBW125" s="69"/>
      <c r="OBX125" s="69"/>
      <c r="OBY125" s="69"/>
      <c r="OBZ125" s="69"/>
      <c r="OCA125" s="69"/>
      <c r="OCB125" s="69"/>
      <c r="OCC125" s="69"/>
      <c r="OCD125" s="69"/>
      <c r="OCE125" s="69"/>
      <c r="OCF125" s="69"/>
      <c r="OCG125" s="69"/>
      <c r="OCH125" s="69"/>
      <c r="OCI125" s="69"/>
      <c r="OCJ125" s="69"/>
      <c r="OCK125" s="69"/>
      <c r="OCL125" s="69"/>
      <c r="OCM125" s="69"/>
      <c r="OCN125" s="69"/>
      <c r="OCO125" s="69"/>
      <c r="OCP125" s="69"/>
      <c r="OCQ125" s="69"/>
      <c r="OCR125" s="69"/>
      <c r="OCS125" s="69"/>
      <c r="OCT125" s="69"/>
      <c r="OCU125" s="69"/>
      <c r="OCV125" s="69"/>
      <c r="OCW125" s="69"/>
      <c r="OCX125" s="69"/>
      <c r="OCY125" s="69"/>
      <c r="OCZ125" s="69"/>
      <c r="ODA125" s="69"/>
      <c r="ODB125" s="69"/>
      <c r="ODC125" s="69"/>
      <c r="ODD125" s="69"/>
      <c r="ODE125" s="69"/>
      <c r="ODF125" s="69"/>
      <c r="ODG125" s="69"/>
      <c r="ODH125" s="69"/>
      <c r="ODI125" s="69"/>
      <c r="ODJ125" s="69"/>
      <c r="ODK125" s="69"/>
      <c r="ODL125" s="69"/>
      <c r="ODM125" s="69"/>
      <c r="ODN125" s="69"/>
      <c r="ODO125" s="69"/>
      <c r="ODP125" s="69"/>
      <c r="ODQ125" s="69"/>
      <c r="ODR125" s="69"/>
      <c r="ODS125" s="69"/>
      <c r="ODT125" s="69"/>
      <c r="ODU125" s="69"/>
      <c r="ODV125" s="69"/>
      <c r="ODW125" s="69"/>
      <c r="ODX125" s="69"/>
      <c r="ODY125" s="69"/>
      <c r="ODZ125" s="69"/>
      <c r="OEA125" s="69"/>
      <c r="OEB125" s="69"/>
      <c r="OEC125" s="69"/>
      <c r="OED125" s="69"/>
      <c r="OEE125" s="69"/>
      <c r="OEF125" s="69"/>
      <c r="OEG125" s="69"/>
      <c r="OEH125" s="69"/>
      <c r="OEI125" s="69"/>
      <c r="OEJ125" s="69"/>
      <c r="OEK125" s="69"/>
      <c r="OEL125" s="69"/>
      <c r="OEM125" s="69"/>
      <c r="OEN125" s="69"/>
      <c r="OEO125" s="69"/>
      <c r="OEP125" s="69"/>
      <c r="OEQ125" s="69"/>
      <c r="OER125" s="69"/>
      <c r="OES125" s="69"/>
      <c r="OET125" s="69"/>
      <c r="OEU125" s="69"/>
      <c r="OEV125" s="69"/>
      <c r="OEW125" s="69"/>
      <c r="OEX125" s="69"/>
      <c r="OEY125" s="69"/>
      <c r="OEZ125" s="69"/>
      <c r="OFA125" s="69"/>
      <c r="OFB125" s="69"/>
      <c r="OFC125" s="69"/>
      <c r="OFD125" s="69"/>
      <c r="OFE125" s="69"/>
      <c r="OFF125" s="69"/>
      <c r="OFG125" s="69"/>
      <c r="OFH125" s="69"/>
      <c r="OFI125" s="69"/>
      <c r="OFJ125" s="69"/>
      <c r="OFK125" s="69"/>
      <c r="OFL125" s="69"/>
      <c r="OFM125" s="69"/>
      <c r="OFN125" s="69"/>
      <c r="OFO125" s="69"/>
      <c r="OFP125" s="69"/>
      <c r="OFQ125" s="69"/>
      <c r="OFR125" s="69"/>
      <c r="OFS125" s="69"/>
      <c r="OFT125" s="69"/>
      <c r="OFU125" s="69"/>
      <c r="OFV125" s="69"/>
      <c r="OFW125" s="69"/>
      <c r="OFX125" s="69"/>
      <c r="OFY125" s="69"/>
      <c r="OFZ125" s="69"/>
      <c r="OGA125" s="69"/>
      <c r="OGB125" s="69"/>
      <c r="OGC125" s="69"/>
      <c r="OGD125" s="69"/>
      <c r="OGE125" s="69"/>
      <c r="OGF125" s="69"/>
      <c r="OGG125" s="69"/>
      <c r="OGH125" s="69"/>
      <c r="OGI125" s="69"/>
      <c r="OGJ125" s="69"/>
      <c r="OGK125" s="69"/>
      <c r="OGL125" s="69"/>
      <c r="OGM125" s="69"/>
      <c r="OGN125" s="69"/>
      <c r="OGO125" s="69"/>
      <c r="OGP125" s="69"/>
      <c r="OGQ125" s="69"/>
      <c r="OGR125" s="69"/>
      <c r="OGS125" s="69"/>
      <c r="OGT125" s="69"/>
      <c r="OGU125" s="69"/>
      <c r="OGV125" s="69"/>
      <c r="OGW125" s="69"/>
      <c r="OGX125" s="69"/>
      <c r="OGY125" s="69"/>
      <c r="OGZ125" s="69"/>
      <c r="OHA125" s="69"/>
      <c r="OHB125" s="69"/>
      <c r="OHC125" s="69"/>
      <c r="OHD125" s="69"/>
      <c r="OHE125" s="69"/>
      <c r="OHF125" s="69"/>
      <c r="OHG125" s="69"/>
      <c r="OHH125" s="69"/>
      <c r="OHI125" s="69"/>
      <c r="OHJ125" s="69"/>
      <c r="OHK125" s="69"/>
      <c r="OHL125" s="69"/>
      <c r="OHM125" s="69"/>
      <c r="OHN125" s="69"/>
      <c r="OHO125" s="69"/>
      <c r="OHP125" s="69"/>
      <c r="OHQ125" s="69"/>
      <c r="OHR125" s="69"/>
      <c r="OHS125" s="69"/>
      <c r="OHT125" s="69"/>
      <c r="OHU125" s="69"/>
      <c r="OHV125" s="69"/>
      <c r="OHW125" s="69"/>
      <c r="OHX125" s="69"/>
      <c r="OHY125" s="69"/>
      <c r="OHZ125" s="69"/>
      <c r="OIA125" s="69"/>
      <c r="OIB125" s="69"/>
      <c r="OIC125" s="69"/>
      <c r="OID125" s="69"/>
      <c r="OIE125" s="69"/>
      <c r="OIF125" s="69"/>
      <c r="OIG125" s="69"/>
      <c r="OIH125" s="69"/>
      <c r="OII125" s="69"/>
      <c r="OIJ125" s="69"/>
      <c r="OIK125" s="69"/>
      <c r="OIL125" s="69"/>
      <c r="OIM125" s="69"/>
      <c r="OIN125" s="69"/>
      <c r="OIO125" s="69"/>
      <c r="OIP125" s="69"/>
      <c r="OIQ125" s="69"/>
      <c r="OIR125" s="69"/>
      <c r="OIS125" s="69"/>
      <c r="OIT125" s="69"/>
      <c r="OIU125" s="69"/>
      <c r="OIV125" s="69"/>
      <c r="OIW125" s="69"/>
      <c r="OIX125" s="69"/>
      <c r="OIY125" s="69"/>
      <c r="OIZ125" s="69"/>
      <c r="OJA125" s="69"/>
      <c r="OJB125" s="69"/>
      <c r="OJC125" s="69"/>
      <c r="OJD125" s="69"/>
      <c r="OJE125" s="69"/>
      <c r="OJF125" s="69"/>
      <c r="OJG125" s="69"/>
      <c r="OJH125" s="69"/>
      <c r="OJI125" s="69"/>
      <c r="OJJ125" s="69"/>
      <c r="OJK125" s="69"/>
      <c r="OJL125" s="69"/>
      <c r="OJM125" s="69"/>
      <c r="OJN125" s="69"/>
      <c r="OJO125" s="69"/>
      <c r="OJP125" s="69"/>
      <c r="OJQ125" s="69"/>
      <c r="OJR125" s="69"/>
      <c r="OJS125" s="69"/>
      <c r="OJT125" s="69"/>
      <c r="OJU125" s="69"/>
      <c r="OJV125" s="69"/>
      <c r="OJW125" s="69"/>
      <c r="OJX125" s="69"/>
      <c r="OJY125" s="69"/>
      <c r="OJZ125" s="69"/>
      <c r="OKA125" s="69"/>
      <c r="OKB125" s="69"/>
      <c r="OKC125" s="69"/>
      <c r="OKD125" s="69"/>
      <c r="OKE125" s="69"/>
      <c r="OKF125" s="69"/>
      <c r="OKG125" s="69"/>
      <c r="OKH125" s="69"/>
      <c r="OKI125" s="69"/>
      <c r="OKJ125" s="69"/>
      <c r="OKK125" s="69"/>
      <c r="OKL125" s="69"/>
      <c r="OKM125" s="69"/>
      <c r="OKN125" s="69"/>
      <c r="OKO125" s="69"/>
      <c r="OKP125" s="69"/>
      <c r="OKQ125" s="69"/>
      <c r="OKR125" s="69"/>
      <c r="OKS125" s="69"/>
      <c r="OKT125" s="69"/>
      <c r="OKU125" s="69"/>
      <c r="OKV125" s="69"/>
      <c r="OKW125" s="69"/>
      <c r="OKX125" s="69"/>
      <c r="OKY125" s="69"/>
      <c r="OKZ125" s="69"/>
      <c r="OLA125" s="69"/>
      <c r="OLB125" s="69"/>
      <c r="OLC125" s="69"/>
      <c r="OLD125" s="69"/>
      <c r="OLE125" s="69"/>
      <c r="OLF125" s="69"/>
      <c r="OLG125" s="69"/>
      <c r="OLH125" s="69"/>
      <c r="OLI125" s="69"/>
      <c r="OLJ125" s="69"/>
      <c r="OLK125" s="69"/>
      <c r="OLL125" s="69"/>
      <c r="OLM125" s="69"/>
      <c r="OLN125" s="69"/>
      <c r="OLO125" s="69"/>
      <c r="OLP125" s="69"/>
      <c r="OLQ125" s="69"/>
      <c r="OLR125" s="69"/>
      <c r="OLS125" s="69"/>
      <c r="OLT125" s="69"/>
      <c r="OLU125" s="69"/>
      <c r="OLV125" s="69"/>
      <c r="OLW125" s="69"/>
      <c r="OLX125" s="69"/>
      <c r="OLY125" s="69"/>
      <c r="OLZ125" s="69"/>
      <c r="OMA125" s="69"/>
      <c r="OMB125" s="69"/>
      <c r="OMC125" s="69"/>
      <c r="OMD125" s="69"/>
      <c r="OME125" s="69"/>
      <c r="OMF125" s="69"/>
      <c r="OMG125" s="69"/>
      <c r="OMH125" s="69"/>
      <c r="OMI125" s="69"/>
      <c r="OMJ125" s="69"/>
      <c r="OMK125" s="69"/>
      <c r="OML125" s="69"/>
      <c r="OMM125" s="69"/>
      <c r="OMN125" s="69"/>
      <c r="OMO125" s="69"/>
      <c r="OMP125" s="69"/>
      <c r="OMQ125" s="69"/>
      <c r="OMR125" s="69"/>
      <c r="OMS125" s="69"/>
      <c r="OMT125" s="69"/>
      <c r="OMU125" s="69"/>
      <c r="OMV125" s="69"/>
      <c r="OMW125" s="69"/>
      <c r="OMX125" s="69"/>
      <c r="OMY125" s="69"/>
      <c r="OMZ125" s="69"/>
      <c r="ONA125" s="69"/>
      <c r="ONB125" s="69"/>
      <c r="ONC125" s="69"/>
      <c r="OND125" s="69"/>
      <c r="ONE125" s="69"/>
      <c r="ONF125" s="69"/>
      <c r="ONG125" s="69"/>
      <c r="ONH125" s="69"/>
      <c r="ONI125" s="69"/>
      <c r="ONJ125" s="69"/>
      <c r="ONK125" s="69"/>
      <c r="ONL125" s="69"/>
      <c r="ONM125" s="69"/>
      <c r="ONN125" s="69"/>
      <c r="ONO125" s="69"/>
      <c r="ONP125" s="69"/>
      <c r="ONQ125" s="69"/>
      <c r="ONR125" s="69"/>
      <c r="ONS125" s="69"/>
      <c r="ONT125" s="69"/>
      <c r="ONU125" s="69"/>
      <c r="ONV125" s="69"/>
      <c r="ONW125" s="69"/>
      <c r="ONX125" s="69"/>
      <c r="ONY125" s="69"/>
      <c r="ONZ125" s="69"/>
      <c r="OOA125" s="69"/>
      <c r="OOB125" s="69"/>
      <c r="OOC125" s="69"/>
      <c r="OOD125" s="69"/>
      <c r="OOE125" s="69"/>
      <c r="OOF125" s="69"/>
      <c r="OOG125" s="69"/>
      <c r="OOH125" s="69"/>
      <c r="OOI125" s="69"/>
      <c r="OOJ125" s="69"/>
      <c r="OOK125" s="69"/>
      <c r="OOL125" s="69"/>
      <c r="OOM125" s="69"/>
      <c r="OON125" s="69"/>
      <c r="OOO125" s="69"/>
      <c r="OOP125" s="69"/>
      <c r="OOQ125" s="69"/>
      <c r="OOR125" s="69"/>
      <c r="OOS125" s="69"/>
      <c r="OOT125" s="69"/>
      <c r="OOU125" s="69"/>
      <c r="OOV125" s="69"/>
      <c r="OOW125" s="69"/>
      <c r="OOX125" s="69"/>
      <c r="OOY125" s="69"/>
      <c r="OOZ125" s="69"/>
      <c r="OPA125" s="69"/>
      <c r="OPB125" s="69"/>
      <c r="OPC125" s="69"/>
      <c r="OPD125" s="69"/>
      <c r="OPE125" s="69"/>
      <c r="OPF125" s="69"/>
      <c r="OPG125" s="69"/>
      <c r="OPH125" s="69"/>
      <c r="OPI125" s="69"/>
      <c r="OPJ125" s="69"/>
      <c r="OPK125" s="69"/>
      <c r="OPL125" s="69"/>
      <c r="OPM125" s="69"/>
      <c r="OPN125" s="69"/>
      <c r="OPO125" s="69"/>
      <c r="OPP125" s="69"/>
      <c r="OPQ125" s="69"/>
      <c r="OPR125" s="69"/>
      <c r="OPS125" s="69"/>
      <c r="OPT125" s="69"/>
      <c r="OPU125" s="69"/>
      <c r="OPV125" s="69"/>
      <c r="OPW125" s="69"/>
      <c r="OPX125" s="69"/>
      <c r="OPY125" s="69"/>
      <c r="OPZ125" s="69"/>
      <c r="OQA125" s="69"/>
      <c r="OQB125" s="69"/>
      <c r="OQC125" s="69"/>
      <c r="OQD125" s="69"/>
      <c r="OQE125" s="69"/>
      <c r="OQF125" s="69"/>
      <c r="OQG125" s="69"/>
      <c r="OQH125" s="69"/>
      <c r="OQI125" s="69"/>
      <c r="OQJ125" s="69"/>
      <c r="OQK125" s="69"/>
      <c r="OQL125" s="69"/>
      <c r="OQM125" s="69"/>
      <c r="OQN125" s="69"/>
      <c r="OQO125" s="69"/>
      <c r="OQP125" s="69"/>
      <c r="OQQ125" s="69"/>
      <c r="OQR125" s="69"/>
      <c r="OQS125" s="69"/>
      <c r="OQT125" s="69"/>
      <c r="OQU125" s="69"/>
      <c r="OQV125" s="69"/>
      <c r="OQW125" s="69"/>
      <c r="OQX125" s="69"/>
      <c r="OQY125" s="69"/>
      <c r="OQZ125" s="69"/>
      <c r="ORA125" s="69"/>
      <c r="ORB125" s="69"/>
      <c r="ORC125" s="69"/>
      <c r="ORD125" s="69"/>
      <c r="ORE125" s="69"/>
      <c r="ORF125" s="69"/>
      <c r="ORG125" s="69"/>
      <c r="ORH125" s="69"/>
      <c r="ORI125" s="69"/>
      <c r="ORJ125" s="69"/>
      <c r="ORK125" s="69"/>
      <c r="ORL125" s="69"/>
      <c r="ORM125" s="69"/>
      <c r="ORN125" s="69"/>
      <c r="ORO125" s="69"/>
      <c r="ORP125" s="69"/>
      <c r="ORQ125" s="69"/>
      <c r="ORR125" s="69"/>
      <c r="ORS125" s="69"/>
      <c r="ORT125" s="69"/>
      <c r="ORU125" s="69"/>
      <c r="ORV125" s="69"/>
      <c r="ORW125" s="69"/>
      <c r="ORX125" s="69"/>
      <c r="ORY125" s="69"/>
      <c r="ORZ125" s="69"/>
      <c r="OSA125" s="69"/>
      <c r="OSB125" s="69"/>
      <c r="OSC125" s="69"/>
      <c r="OSD125" s="69"/>
      <c r="OSE125" s="69"/>
      <c r="OSF125" s="69"/>
      <c r="OSG125" s="69"/>
      <c r="OSH125" s="69"/>
      <c r="OSI125" s="69"/>
      <c r="OSJ125" s="69"/>
      <c r="OSK125" s="69"/>
      <c r="OSL125" s="69"/>
      <c r="OSM125" s="69"/>
      <c r="OSN125" s="69"/>
      <c r="OSO125" s="69"/>
      <c r="OSP125" s="69"/>
      <c r="OSQ125" s="69"/>
      <c r="OSR125" s="69"/>
      <c r="OSS125" s="69"/>
      <c r="OST125" s="69"/>
      <c r="OSU125" s="69"/>
      <c r="OSV125" s="69"/>
      <c r="OSW125" s="69"/>
      <c r="OSX125" s="69"/>
      <c r="OSY125" s="69"/>
      <c r="OSZ125" s="69"/>
      <c r="OTA125" s="69"/>
      <c r="OTB125" s="69"/>
      <c r="OTC125" s="69"/>
      <c r="OTD125" s="69"/>
      <c r="OTE125" s="69"/>
      <c r="OTF125" s="69"/>
      <c r="OTG125" s="69"/>
      <c r="OTH125" s="69"/>
      <c r="OTI125" s="69"/>
      <c r="OTJ125" s="69"/>
      <c r="OTK125" s="69"/>
      <c r="OTL125" s="69"/>
      <c r="OTM125" s="69"/>
      <c r="OTN125" s="69"/>
      <c r="OTO125" s="69"/>
      <c r="OTP125" s="69"/>
      <c r="OTQ125" s="69"/>
      <c r="OTR125" s="69"/>
      <c r="OTS125" s="69"/>
      <c r="OTT125" s="69"/>
      <c r="OTU125" s="69"/>
      <c r="OTV125" s="69"/>
      <c r="OTW125" s="69"/>
      <c r="OTX125" s="69"/>
      <c r="OTY125" s="69"/>
      <c r="OTZ125" s="69"/>
      <c r="OUA125" s="69"/>
      <c r="OUB125" s="69"/>
      <c r="OUC125" s="69"/>
      <c r="OUD125" s="69"/>
      <c r="OUE125" s="69"/>
      <c r="OUF125" s="69"/>
      <c r="OUG125" s="69"/>
      <c r="OUH125" s="69"/>
      <c r="OUI125" s="69"/>
      <c r="OUJ125" s="69"/>
      <c r="OUK125" s="69"/>
      <c r="OUL125" s="69"/>
      <c r="OUM125" s="69"/>
      <c r="OUN125" s="69"/>
      <c r="OUO125" s="69"/>
      <c r="OUP125" s="69"/>
      <c r="OUQ125" s="69"/>
      <c r="OUR125" s="69"/>
      <c r="OUS125" s="69"/>
      <c r="OUT125" s="69"/>
      <c r="OUU125" s="69"/>
      <c r="OUV125" s="69"/>
      <c r="OUW125" s="69"/>
      <c r="OUX125" s="69"/>
      <c r="OUY125" s="69"/>
      <c r="OUZ125" s="69"/>
      <c r="OVA125" s="69"/>
      <c r="OVB125" s="69"/>
      <c r="OVC125" s="69"/>
      <c r="OVD125" s="69"/>
      <c r="OVE125" s="69"/>
      <c r="OVF125" s="69"/>
      <c r="OVG125" s="69"/>
      <c r="OVH125" s="69"/>
      <c r="OVI125" s="69"/>
      <c r="OVJ125" s="69"/>
      <c r="OVK125" s="69"/>
      <c r="OVL125" s="69"/>
      <c r="OVM125" s="69"/>
      <c r="OVN125" s="69"/>
      <c r="OVO125" s="69"/>
      <c r="OVP125" s="69"/>
      <c r="OVQ125" s="69"/>
      <c r="OVR125" s="69"/>
      <c r="OVS125" s="69"/>
      <c r="OVT125" s="69"/>
      <c r="OVU125" s="69"/>
      <c r="OVV125" s="69"/>
      <c r="OVW125" s="69"/>
      <c r="OVX125" s="69"/>
      <c r="OVY125" s="69"/>
      <c r="OVZ125" s="69"/>
      <c r="OWA125" s="69"/>
      <c r="OWB125" s="69"/>
      <c r="OWC125" s="69"/>
      <c r="OWD125" s="69"/>
      <c r="OWE125" s="69"/>
      <c r="OWF125" s="69"/>
      <c r="OWG125" s="69"/>
      <c r="OWH125" s="69"/>
      <c r="OWI125" s="69"/>
      <c r="OWJ125" s="69"/>
      <c r="OWK125" s="69"/>
      <c r="OWL125" s="69"/>
      <c r="OWM125" s="69"/>
      <c r="OWN125" s="69"/>
      <c r="OWO125" s="69"/>
      <c r="OWP125" s="69"/>
      <c r="OWQ125" s="69"/>
      <c r="OWR125" s="69"/>
      <c r="OWS125" s="69"/>
      <c r="OWT125" s="69"/>
      <c r="OWU125" s="69"/>
      <c r="OWV125" s="69"/>
      <c r="OWW125" s="69"/>
      <c r="OWX125" s="69"/>
      <c r="OWY125" s="69"/>
      <c r="OWZ125" s="69"/>
      <c r="OXA125" s="69"/>
      <c r="OXB125" s="69"/>
      <c r="OXC125" s="69"/>
      <c r="OXD125" s="69"/>
      <c r="OXE125" s="69"/>
      <c r="OXF125" s="69"/>
      <c r="OXG125" s="69"/>
      <c r="OXH125" s="69"/>
      <c r="OXI125" s="69"/>
      <c r="OXJ125" s="69"/>
      <c r="OXK125" s="69"/>
      <c r="OXL125" s="69"/>
      <c r="OXM125" s="69"/>
      <c r="OXN125" s="69"/>
      <c r="OXO125" s="69"/>
      <c r="OXP125" s="69"/>
      <c r="OXQ125" s="69"/>
      <c r="OXR125" s="69"/>
      <c r="OXS125" s="69"/>
      <c r="OXT125" s="69"/>
      <c r="OXU125" s="69"/>
      <c r="OXV125" s="69"/>
      <c r="OXW125" s="69"/>
      <c r="OXX125" s="69"/>
      <c r="OXY125" s="69"/>
      <c r="OXZ125" s="69"/>
      <c r="OYA125" s="69"/>
      <c r="OYB125" s="69"/>
      <c r="OYC125" s="69"/>
      <c r="OYD125" s="69"/>
      <c r="OYE125" s="69"/>
      <c r="OYF125" s="69"/>
      <c r="OYG125" s="69"/>
      <c r="OYH125" s="69"/>
      <c r="OYI125" s="69"/>
      <c r="OYJ125" s="69"/>
      <c r="OYK125" s="69"/>
      <c r="OYL125" s="69"/>
      <c r="OYM125" s="69"/>
      <c r="OYN125" s="69"/>
      <c r="OYO125" s="69"/>
      <c r="OYP125" s="69"/>
      <c r="OYQ125" s="69"/>
      <c r="OYR125" s="69"/>
      <c r="OYS125" s="69"/>
      <c r="OYT125" s="69"/>
      <c r="OYU125" s="69"/>
      <c r="OYV125" s="69"/>
      <c r="OYW125" s="69"/>
      <c r="OYX125" s="69"/>
      <c r="OYY125" s="69"/>
      <c r="OYZ125" s="69"/>
      <c r="OZA125" s="69"/>
      <c r="OZB125" s="69"/>
      <c r="OZC125" s="69"/>
      <c r="OZD125" s="69"/>
      <c r="OZE125" s="69"/>
      <c r="OZF125" s="69"/>
      <c r="OZG125" s="69"/>
      <c r="OZH125" s="69"/>
      <c r="OZI125" s="69"/>
      <c r="OZJ125" s="69"/>
      <c r="OZK125" s="69"/>
      <c r="OZL125" s="69"/>
      <c r="OZM125" s="69"/>
      <c r="OZN125" s="69"/>
      <c r="OZO125" s="69"/>
      <c r="OZP125" s="69"/>
      <c r="OZQ125" s="69"/>
      <c r="OZR125" s="69"/>
      <c r="OZS125" s="69"/>
      <c r="OZT125" s="69"/>
      <c r="OZU125" s="69"/>
      <c r="OZV125" s="69"/>
      <c r="OZW125" s="69"/>
      <c r="OZX125" s="69"/>
      <c r="OZY125" s="69"/>
      <c r="OZZ125" s="69"/>
      <c r="PAA125" s="69"/>
      <c r="PAB125" s="69"/>
      <c r="PAC125" s="69"/>
      <c r="PAD125" s="69"/>
      <c r="PAE125" s="69"/>
      <c r="PAF125" s="69"/>
      <c r="PAG125" s="69"/>
      <c r="PAH125" s="69"/>
      <c r="PAI125" s="69"/>
      <c r="PAJ125" s="69"/>
      <c r="PAK125" s="69"/>
      <c r="PAL125" s="69"/>
      <c r="PAM125" s="69"/>
      <c r="PAN125" s="69"/>
      <c r="PAO125" s="69"/>
      <c r="PAP125" s="69"/>
      <c r="PAQ125" s="69"/>
      <c r="PAR125" s="69"/>
      <c r="PAS125" s="69"/>
      <c r="PAT125" s="69"/>
      <c r="PAU125" s="69"/>
      <c r="PAV125" s="69"/>
      <c r="PAW125" s="69"/>
      <c r="PAX125" s="69"/>
      <c r="PAY125" s="69"/>
      <c r="PAZ125" s="69"/>
      <c r="PBA125" s="69"/>
      <c r="PBB125" s="69"/>
      <c r="PBC125" s="69"/>
      <c r="PBD125" s="69"/>
      <c r="PBE125" s="69"/>
      <c r="PBF125" s="69"/>
      <c r="PBG125" s="69"/>
      <c r="PBH125" s="69"/>
      <c r="PBI125" s="69"/>
      <c r="PBJ125" s="69"/>
      <c r="PBK125" s="69"/>
      <c r="PBL125" s="69"/>
      <c r="PBM125" s="69"/>
      <c r="PBN125" s="69"/>
      <c r="PBO125" s="69"/>
      <c r="PBP125" s="69"/>
      <c r="PBQ125" s="69"/>
      <c r="PBR125" s="69"/>
      <c r="PBS125" s="69"/>
      <c r="PBT125" s="69"/>
      <c r="PBU125" s="69"/>
      <c r="PBV125" s="69"/>
      <c r="PBW125" s="69"/>
      <c r="PBX125" s="69"/>
      <c r="PBY125" s="69"/>
      <c r="PBZ125" s="69"/>
      <c r="PCA125" s="69"/>
      <c r="PCB125" s="69"/>
      <c r="PCC125" s="69"/>
      <c r="PCD125" s="69"/>
      <c r="PCE125" s="69"/>
      <c r="PCF125" s="69"/>
      <c r="PCG125" s="69"/>
      <c r="PCH125" s="69"/>
      <c r="PCI125" s="69"/>
      <c r="PCJ125" s="69"/>
      <c r="PCK125" s="69"/>
      <c r="PCL125" s="69"/>
      <c r="PCM125" s="69"/>
      <c r="PCN125" s="69"/>
      <c r="PCO125" s="69"/>
      <c r="PCP125" s="69"/>
      <c r="PCQ125" s="69"/>
      <c r="PCR125" s="69"/>
      <c r="PCS125" s="69"/>
      <c r="PCT125" s="69"/>
      <c r="PCU125" s="69"/>
      <c r="PCV125" s="69"/>
      <c r="PCW125" s="69"/>
      <c r="PCX125" s="69"/>
      <c r="PCY125" s="69"/>
      <c r="PCZ125" s="69"/>
      <c r="PDA125" s="69"/>
      <c r="PDB125" s="69"/>
      <c r="PDC125" s="69"/>
      <c r="PDD125" s="69"/>
      <c r="PDE125" s="69"/>
      <c r="PDF125" s="69"/>
      <c r="PDG125" s="69"/>
      <c r="PDH125" s="69"/>
      <c r="PDI125" s="69"/>
      <c r="PDJ125" s="69"/>
      <c r="PDK125" s="69"/>
      <c r="PDL125" s="69"/>
      <c r="PDM125" s="69"/>
      <c r="PDN125" s="69"/>
      <c r="PDO125" s="69"/>
      <c r="PDP125" s="69"/>
      <c r="PDQ125" s="69"/>
      <c r="PDR125" s="69"/>
      <c r="PDS125" s="69"/>
      <c r="PDT125" s="69"/>
      <c r="PDU125" s="69"/>
      <c r="PDV125" s="69"/>
      <c r="PDW125" s="69"/>
      <c r="PDX125" s="69"/>
      <c r="PDY125" s="69"/>
      <c r="PDZ125" s="69"/>
      <c r="PEA125" s="69"/>
      <c r="PEB125" s="69"/>
      <c r="PEC125" s="69"/>
      <c r="PED125" s="69"/>
      <c r="PEE125" s="69"/>
      <c r="PEF125" s="69"/>
      <c r="PEG125" s="69"/>
      <c r="PEH125" s="69"/>
      <c r="PEI125" s="69"/>
      <c r="PEJ125" s="69"/>
      <c r="PEK125" s="69"/>
      <c r="PEL125" s="69"/>
      <c r="PEM125" s="69"/>
      <c r="PEN125" s="69"/>
      <c r="PEO125" s="69"/>
      <c r="PEP125" s="69"/>
      <c r="PEQ125" s="69"/>
      <c r="PER125" s="69"/>
      <c r="PES125" s="69"/>
      <c r="PET125" s="69"/>
      <c r="PEU125" s="69"/>
      <c r="PEV125" s="69"/>
      <c r="PEW125" s="69"/>
      <c r="PEX125" s="69"/>
      <c r="PEY125" s="69"/>
      <c r="PEZ125" s="69"/>
      <c r="PFA125" s="69"/>
      <c r="PFB125" s="69"/>
      <c r="PFC125" s="69"/>
      <c r="PFD125" s="69"/>
      <c r="PFE125" s="69"/>
      <c r="PFF125" s="69"/>
      <c r="PFG125" s="69"/>
      <c r="PFH125" s="69"/>
      <c r="PFI125" s="69"/>
      <c r="PFJ125" s="69"/>
      <c r="PFK125" s="69"/>
      <c r="PFL125" s="69"/>
      <c r="PFM125" s="69"/>
      <c r="PFN125" s="69"/>
      <c r="PFO125" s="69"/>
      <c r="PFP125" s="69"/>
      <c r="PFQ125" s="69"/>
      <c r="PFR125" s="69"/>
      <c r="PFS125" s="69"/>
      <c r="PFT125" s="69"/>
      <c r="PFU125" s="69"/>
      <c r="PFV125" s="69"/>
      <c r="PFW125" s="69"/>
      <c r="PFX125" s="69"/>
      <c r="PFY125" s="69"/>
      <c r="PFZ125" s="69"/>
      <c r="PGA125" s="69"/>
      <c r="PGB125" s="69"/>
      <c r="PGC125" s="69"/>
      <c r="PGD125" s="69"/>
      <c r="PGE125" s="69"/>
      <c r="PGF125" s="69"/>
      <c r="PGG125" s="69"/>
      <c r="PGH125" s="69"/>
      <c r="PGI125" s="69"/>
      <c r="PGJ125" s="69"/>
      <c r="PGK125" s="69"/>
      <c r="PGL125" s="69"/>
      <c r="PGM125" s="69"/>
      <c r="PGN125" s="69"/>
      <c r="PGO125" s="69"/>
      <c r="PGP125" s="69"/>
      <c r="PGQ125" s="69"/>
      <c r="PGR125" s="69"/>
      <c r="PGS125" s="69"/>
      <c r="PGT125" s="69"/>
      <c r="PGU125" s="69"/>
      <c r="PGV125" s="69"/>
      <c r="PGW125" s="69"/>
      <c r="PGX125" s="69"/>
      <c r="PGY125" s="69"/>
      <c r="PGZ125" s="69"/>
      <c r="PHA125" s="69"/>
      <c r="PHB125" s="69"/>
      <c r="PHC125" s="69"/>
      <c r="PHD125" s="69"/>
      <c r="PHE125" s="69"/>
      <c r="PHF125" s="69"/>
      <c r="PHG125" s="69"/>
      <c r="PHH125" s="69"/>
      <c r="PHI125" s="69"/>
      <c r="PHJ125" s="69"/>
      <c r="PHK125" s="69"/>
      <c r="PHL125" s="69"/>
      <c r="PHM125" s="69"/>
      <c r="PHN125" s="69"/>
      <c r="PHO125" s="69"/>
      <c r="PHP125" s="69"/>
      <c r="PHQ125" s="69"/>
      <c r="PHR125" s="69"/>
      <c r="PHS125" s="69"/>
      <c r="PHT125" s="69"/>
      <c r="PHU125" s="69"/>
      <c r="PHV125" s="69"/>
      <c r="PHW125" s="69"/>
      <c r="PHX125" s="69"/>
      <c r="PHY125" s="69"/>
      <c r="PHZ125" s="69"/>
      <c r="PIA125" s="69"/>
      <c r="PIB125" s="69"/>
      <c r="PIC125" s="69"/>
      <c r="PID125" s="69"/>
      <c r="PIE125" s="69"/>
      <c r="PIF125" s="69"/>
      <c r="PIG125" s="69"/>
      <c r="PIH125" s="69"/>
      <c r="PII125" s="69"/>
      <c r="PIJ125" s="69"/>
      <c r="PIK125" s="69"/>
      <c r="PIL125" s="69"/>
      <c r="PIM125" s="69"/>
      <c r="PIN125" s="69"/>
      <c r="PIO125" s="69"/>
      <c r="PIP125" s="69"/>
      <c r="PIQ125" s="69"/>
      <c r="PIR125" s="69"/>
      <c r="PIS125" s="69"/>
      <c r="PIT125" s="69"/>
      <c r="PIU125" s="69"/>
      <c r="PIV125" s="69"/>
      <c r="PIW125" s="69"/>
      <c r="PIX125" s="69"/>
      <c r="PIY125" s="69"/>
      <c r="PIZ125" s="69"/>
      <c r="PJA125" s="69"/>
      <c r="PJB125" s="69"/>
      <c r="PJC125" s="69"/>
      <c r="PJD125" s="69"/>
      <c r="PJE125" s="69"/>
      <c r="PJF125" s="69"/>
      <c r="PJG125" s="69"/>
      <c r="PJH125" s="69"/>
      <c r="PJI125" s="69"/>
      <c r="PJJ125" s="69"/>
      <c r="PJK125" s="69"/>
      <c r="PJL125" s="69"/>
      <c r="PJM125" s="69"/>
      <c r="PJN125" s="69"/>
      <c r="PJO125" s="69"/>
      <c r="PJP125" s="69"/>
      <c r="PJQ125" s="69"/>
      <c r="PJR125" s="69"/>
      <c r="PJS125" s="69"/>
      <c r="PJT125" s="69"/>
      <c r="PJU125" s="69"/>
      <c r="PJV125" s="69"/>
      <c r="PJW125" s="69"/>
      <c r="PJX125" s="69"/>
      <c r="PJY125" s="69"/>
      <c r="PJZ125" s="69"/>
      <c r="PKA125" s="69"/>
      <c r="PKB125" s="69"/>
      <c r="PKC125" s="69"/>
      <c r="PKD125" s="69"/>
      <c r="PKE125" s="69"/>
      <c r="PKF125" s="69"/>
      <c r="PKG125" s="69"/>
      <c r="PKH125" s="69"/>
      <c r="PKI125" s="69"/>
      <c r="PKJ125" s="69"/>
      <c r="PKK125" s="69"/>
      <c r="PKL125" s="69"/>
      <c r="PKM125" s="69"/>
      <c r="PKN125" s="69"/>
      <c r="PKO125" s="69"/>
      <c r="PKP125" s="69"/>
      <c r="PKQ125" s="69"/>
      <c r="PKR125" s="69"/>
      <c r="PKS125" s="69"/>
      <c r="PKT125" s="69"/>
      <c r="PKU125" s="69"/>
      <c r="PKV125" s="69"/>
      <c r="PKW125" s="69"/>
      <c r="PKX125" s="69"/>
      <c r="PKY125" s="69"/>
      <c r="PKZ125" s="69"/>
      <c r="PLA125" s="69"/>
      <c r="PLB125" s="69"/>
      <c r="PLC125" s="69"/>
      <c r="PLD125" s="69"/>
      <c r="PLE125" s="69"/>
      <c r="PLF125" s="69"/>
      <c r="PLG125" s="69"/>
      <c r="PLH125" s="69"/>
      <c r="PLI125" s="69"/>
      <c r="PLJ125" s="69"/>
      <c r="PLK125" s="69"/>
      <c r="PLL125" s="69"/>
      <c r="PLM125" s="69"/>
      <c r="PLN125" s="69"/>
      <c r="PLO125" s="69"/>
      <c r="PLP125" s="69"/>
      <c r="PLQ125" s="69"/>
      <c r="PLR125" s="69"/>
      <c r="PLS125" s="69"/>
      <c r="PLT125" s="69"/>
      <c r="PLU125" s="69"/>
      <c r="PLV125" s="69"/>
      <c r="PLW125" s="69"/>
      <c r="PLX125" s="69"/>
      <c r="PLY125" s="69"/>
      <c r="PLZ125" s="69"/>
      <c r="PMA125" s="69"/>
      <c r="PMB125" s="69"/>
      <c r="PMC125" s="69"/>
      <c r="PMD125" s="69"/>
      <c r="PME125" s="69"/>
      <c r="PMF125" s="69"/>
      <c r="PMG125" s="69"/>
      <c r="PMH125" s="69"/>
      <c r="PMI125" s="69"/>
      <c r="PMJ125" s="69"/>
      <c r="PMK125" s="69"/>
      <c r="PML125" s="69"/>
      <c r="PMM125" s="69"/>
      <c r="PMN125" s="69"/>
      <c r="PMO125" s="69"/>
      <c r="PMP125" s="69"/>
      <c r="PMQ125" s="69"/>
      <c r="PMR125" s="69"/>
      <c r="PMS125" s="69"/>
      <c r="PMT125" s="69"/>
      <c r="PMU125" s="69"/>
      <c r="PMV125" s="69"/>
      <c r="PMW125" s="69"/>
      <c r="PMX125" s="69"/>
      <c r="PMY125" s="69"/>
      <c r="PMZ125" s="69"/>
      <c r="PNA125" s="69"/>
      <c r="PNB125" s="69"/>
      <c r="PNC125" s="69"/>
      <c r="PND125" s="69"/>
      <c r="PNE125" s="69"/>
      <c r="PNF125" s="69"/>
      <c r="PNG125" s="69"/>
      <c r="PNH125" s="69"/>
      <c r="PNI125" s="69"/>
      <c r="PNJ125" s="69"/>
      <c r="PNK125" s="69"/>
      <c r="PNL125" s="69"/>
      <c r="PNM125" s="69"/>
      <c r="PNN125" s="69"/>
      <c r="PNO125" s="69"/>
      <c r="PNP125" s="69"/>
      <c r="PNQ125" s="69"/>
      <c r="PNR125" s="69"/>
      <c r="PNS125" s="69"/>
      <c r="PNT125" s="69"/>
      <c r="PNU125" s="69"/>
      <c r="PNV125" s="69"/>
      <c r="PNW125" s="69"/>
      <c r="PNX125" s="69"/>
      <c r="PNY125" s="69"/>
      <c r="PNZ125" s="69"/>
      <c r="POA125" s="69"/>
      <c r="POB125" s="69"/>
      <c r="POC125" s="69"/>
      <c r="POD125" s="69"/>
      <c r="POE125" s="69"/>
      <c r="POF125" s="69"/>
      <c r="POG125" s="69"/>
      <c r="POH125" s="69"/>
      <c r="POI125" s="69"/>
      <c r="POJ125" s="69"/>
      <c r="POK125" s="69"/>
      <c r="POL125" s="69"/>
      <c r="POM125" s="69"/>
      <c r="PON125" s="69"/>
      <c r="POO125" s="69"/>
      <c r="POP125" s="69"/>
      <c r="POQ125" s="69"/>
      <c r="POR125" s="69"/>
      <c r="POS125" s="69"/>
      <c r="POT125" s="69"/>
      <c r="POU125" s="69"/>
      <c r="POV125" s="69"/>
      <c r="POW125" s="69"/>
      <c r="POX125" s="69"/>
      <c r="POY125" s="69"/>
      <c r="POZ125" s="69"/>
      <c r="PPA125" s="69"/>
      <c r="PPB125" s="69"/>
      <c r="PPC125" s="69"/>
      <c r="PPD125" s="69"/>
      <c r="PPE125" s="69"/>
      <c r="PPF125" s="69"/>
      <c r="PPG125" s="69"/>
      <c r="PPH125" s="69"/>
      <c r="PPI125" s="69"/>
      <c r="PPJ125" s="69"/>
      <c r="PPK125" s="69"/>
      <c r="PPL125" s="69"/>
      <c r="PPM125" s="69"/>
      <c r="PPN125" s="69"/>
      <c r="PPO125" s="69"/>
      <c r="PPP125" s="69"/>
      <c r="PPQ125" s="69"/>
      <c r="PPR125" s="69"/>
      <c r="PPS125" s="69"/>
      <c r="PPT125" s="69"/>
      <c r="PPU125" s="69"/>
      <c r="PPV125" s="69"/>
      <c r="PPW125" s="69"/>
      <c r="PPX125" s="69"/>
      <c r="PPY125" s="69"/>
      <c r="PPZ125" s="69"/>
      <c r="PQA125" s="69"/>
      <c r="PQB125" s="69"/>
      <c r="PQC125" s="69"/>
      <c r="PQD125" s="69"/>
      <c r="PQE125" s="69"/>
      <c r="PQF125" s="69"/>
      <c r="PQG125" s="69"/>
      <c r="PQH125" s="69"/>
      <c r="PQI125" s="69"/>
      <c r="PQJ125" s="69"/>
      <c r="PQK125" s="69"/>
      <c r="PQL125" s="69"/>
      <c r="PQM125" s="69"/>
      <c r="PQN125" s="69"/>
      <c r="PQO125" s="69"/>
      <c r="PQP125" s="69"/>
      <c r="PQQ125" s="69"/>
      <c r="PQR125" s="69"/>
      <c r="PQS125" s="69"/>
      <c r="PQT125" s="69"/>
      <c r="PQU125" s="69"/>
      <c r="PQV125" s="69"/>
      <c r="PQW125" s="69"/>
      <c r="PQX125" s="69"/>
      <c r="PQY125" s="69"/>
      <c r="PQZ125" s="69"/>
      <c r="PRA125" s="69"/>
      <c r="PRB125" s="69"/>
      <c r="PRC125" s="69"/>
      <c r="PRD125" s="69"/>
      <c r="PRE125" s="69"/>
      <c r="PRF125" s="69"/>
      <c r="PRG125" s="69"/>
      <c r="PRH125" s="69"/>
      <c r="PRI125" s="69"/>
      <c r="PRJ125" s="69"/>
      <c r="PRK125" s="69"/>
      <c r="PRL125" s="69"/>
      <c r="PRM125" s="69"/>
      <c r="PRN125" s="69"/>
      <c r="PRO125" s="69"/>
      <c r="PRP125" s="69"/>
      <c r="PRQ125" s="69"/>
      <c r="PRR125" s="69"/>
      <c r="PRS125" s="69"/>
      <c r="PRT125" s="69"/>
      <c r="PRU125" s="69"/>
      <c r="PRV125" s="69"/>
      <c r="PRW125" s="69"/>
      <c r="PRX125" s="69"/>
      <c r="PRY125" s="69"/>
      <c r="PRZ125" s="69"/>
      <c r="PSA125" s="69"/>
      <c r="PSB125" s="69"/>
      <c r="PSC125" s="69"/>
      <c r="PSD125" s="69"/>
      <c r="PSE125" s="69"/>
      <c r="PSF125" s="69"/>
      <c r="PSG125" s="69"/>
      <c r="PSH125" s="69"/>
      <c r="PSI125" s="69"/>
      <c r="PSJ125" s="69"/>
      <c r="PSK125" s="69"/>
      <c r="PSL125" s="69"/>
      <c r="PSM125" s="69"/>
      <c r="PSN125" s="69"/>
      <c r="PSO125" s="69"/>
      <c r="PSP125" s="69"/>
      <c r="PSQ125" s="69"/>
      <c r="PSR125" s="69"/>
      <c r="PSS125" s="69"/>
      <c r="PST125" s="69"/>
      <c r="PSU125" s="69"/>
      <c r="PSV125" s="69"/>
      <c r="PSW125" s="69"/>
      <c r="PSX125" s="69"/>
      <c r="PSY125" s="69"/>
      <c r="PSZ125" s="69"/>
      <c r="PTA125" s="69"/>
      <c r="PTB125" s="69"/>
      <c r="PTC125" s="69"/>
      <c r="PTD125" s="69"/>
      <c r="PTE125" s="69"/>
      <c r="PTF125" s="69"/>
      <c r="PTG125" s="69"/>
      <c r="PTH125" s="69"/>
      <c r="PTI125" s="69"/>
      <c r="PTJ125" s="69"/>
      <c r="PTK125" s="69"/>
      <c r="PTL125" s="69"/>
      <c r="PTM125" s="69"/>
      <c r="PTN125" s="69"/>
      <c r="PTO125" s="69"/>
      <c r="PTP125" s="69"/>
      <c r="PTQ125" s="69"/>
      <c r="PTR125" s="69"/>
      <c r="PTS125" s="69"/>
      <c r="PTT125" s="69"/>
      <c r="PTU125" s="69"/>
      <c r="PTV125" s="69"/>
      <c r="PTW125" s="69"/>
      <c r="PTX125" s="69"/>
      <c r="PTY125" s="69"/>
      <c r="PTZ125" s="69"/>
      <c r="PUA125" s="69"/>
      <c r="PUB125" s="69"/>
      <c r="PUC125" s="69"/>
      <c r="PUD125" s="69"/>
      <c r="PUE125" s="69"/>
      <c r="PUF125" s="69"/>
      <c r="PUG125" s="69"/>
      <c r="PUH125" s="69"/>
      <c r="PUI125" s="69"/>
      <c r="PUJ125" s="69"/>
      <c r="PUK125" s="69"/>
      <c r="PUL125" s="69"/>
      <c r="PUM125" s="69"/>
      <c r="PUN125" s="69"/>
      <c r="PUO125" s="69"/>
      <c r="PUP125" s="69"/>
      <c r="PUQ125" s="69"/>
      <c r="PUR125" s="69"/>
      <c r="PUS125" s="69"/>
      <c r="PUT125" s="69"/>
      <c r="PUU125" s="69"/>
      <c r="PUV125" s="69"/>
      <c r="PUW125" s="69"/>
      <c r="PUX125" s="69"/>
      <c r="PUY125" s="69"/>
      <c r="PUZ125" s="69"/>
      <c r="PVA125" s="69"/>
      <c r="PVB125" s="69"/>
      <c r="PVC125" s="69"/>
      <c r="PVD125" s="69"/>
      <c r="PVE125" s="69"/>
      <c r="PVF125" s="69"/>
      <c r="PVG125" s="69"/>
      <c r="PVH125" s="69"/>
      <c r="PVI125" s="69"/>
      <c r="PVJ125" s="69"/>
      <c r="PVK125" s="69"/>
      <c r="PVL125" s="69"/>
      <c r="PVM125" s="69"/>
      <c r="PVN125" s="69"/>
      <c r="PVO125" s="69"/>
      <c r="PVP125" s="69"/>
      <c r="PVQ125" s="69"/>
      <c r="PVR125" s="69"/>
      <c r="PVS125" s="69"/>
      <c r="PVT125" s="69"/>
      <c r="PVU125" s="69"/>
      <c r="PVV125" s="69"/>
      <c r="PVW125" s="69"/>
      <c r="PVX125" s="69"/>
      <c r="PVY125" s="69"/>
      <c r="PVZ125" s="69"/>
      <c r="PWA125" s="69"/>
      <c r="PWB125" s="69"/>
      <c r="PWC125" s="69"/>
      <c r="PWD125" s="69"/>
      <c r="PWE125" s="69"/>
      <c r="PWF125" s="69"/>
      <c r="PWG125" s="69"/>
      <c r="PWH125" s="69"/>
      <c r="PWI125" s="69"/>
      <c r="PWJ125" s="69"/>
      <c r="PWK125" s="69"/>
      <c r="PWL125" s="69"/>
      <c r="PWM125" s="69"/>
      <c r="PWN125" s="69"/>
      <c r="PWO125" s="69"/>
      <c r="PWP125" s="69"/>
      <c r="PWQ125" s="69"/>
      <c r="PWR125" s="69"/>
      <c r="PWS125" s="69"/>
      <c r="PWT125" s="69"/>
      <c r="PWU125" s="69"/>
      <c r="PWV125" s="69"/>
      <c r="PWW125" s="69"/>
      <c r="PWX125" s="69"/>
      <c r="PWY125" s="69"/>
      <c r="PWZ125" s="69"/>
      <c r="PXA125" s="69"/>
      <c r="PXB125" s="69"/>
      <c r="PXC125" s="69"/>
      <c r="PXD125" s="69"/>
      <c r="PXE125" s="69"/>
      <c r="PXF125" s="69"/>
      <c r="PXG125" s="69"/>
      <c r="PXH125" s="69"/>
      <c r="PXI125" s="69"/>
      <c r="PXJ125" s="69"/>
      <c r="PXK125" s="69"/>
      <c r="PXL125" s="69"/>
      <c r="PXM125" s="69"/>
      <c r="PXN125" s="69"/>
      <c r="PXO125" s="69"/>
      <c r="PXP125" s="69"/>
      <c r="PXQ125" s="69"/>
      <c r="PXR125" s="69"/>
      <c r="PXS125" s="69"/>
      <c r="PXT125" s="69"/>
      <c r="PXU125" s="69"/>
      <c r="PXV125" s="69"/>
      <c r="PXW125" s="69"/>
      <c r="PXX125" s="69"/>
      <c r="PXY125" s="69"/>
      <c r="PXZ125" s="69"/>
      <c r="PYA125" s="69"/>
      <c r="PYB125" s="69"/>
      <c r="PYC125" s="69"/>
      <c r="PYD125" s="69"/>
      <c r="PYE125" s="69"/>
      <c r="PYF125" s="69"/>
      <c r="PYG125" s="69"/>
      <c r="PYH125" s="69"/>
      <c r="PYI125" s="69"/>
      <c r="PYJ125" s="69"/>
      <c r="PYK125" s="69"/>
      <c r="PYL125" s="69"/>
      <c r="PYM125" s="69"/>
      <c r="PYN125" s="69"/>
      <c r="PYO125" s="69"/>
      <c r="PYP125" s="69"/>
      <c r="PYQ125" s="69"/>
      <c r="PYR125" s="69"/>
      <c r="PYS125" s="69"/>
      <c r="PYT125" s="69"/>
      <c r="PYU125" s="69"/>
      <c r="PYV125" s="69"/>
      <c r="PYW125" s="69"/>
      <c r="PYX125" s="69"/>
      <c r="PYY125" s="69"/>
      <c r="PYZ125" s="69"/>
      <c r="PZA125" s="69"/>
      <c r="PZB125" s="69"/>
      <c r="PZC125" s="69"/>
      <c r="PZD125" s="69"/>
      <c r="PZE125" s="69"/>
      <c r="PZF125" s="69"/>
      <c r="PZG125" s="69"/>
      <c r="PZH125" s="69"/>
      <c r="PZI125" s="69"/>
      <c r="PZJ125" s="69"/>
      <c r="PZK125" s="69"/>
      <c r="PZL125" s="69"/>
      <c r="PZM125" s="69"/>
      <c r="PZN125" s="69"/>
      <c r="PZO125" s="69"/>
      <c r="PZP125" s="69"/>
      <c r="PZQ125" s="69"/>
      <c r="PZR125" s="69"/>
      <c r="PZS125" s="69"/>
      <c r="PZT125" s="69"/>
      <c r="PZU125" s="69"/>
      <c r="PZV125" s="69"/>
      <c r="PZW125" s="69"/>
      <c r="PZX125" s="69"/>
      <c r="PZY125" s="69"/>
      <c r="PZZ125" s="69"/>
      <c r="QAA125" s="69"/>
      <c r="QAB125" s="69"/>
      <c r="QAC125" s="69"/>
      <c r="QAD125" s="69"/>
      <c r="QAE125" s="69"/>
      <c r="QAF125" s="69"/>
      <c r="QAG125" s="69"/>
      <c r="QAH125" s="69"/>
      <c r="QAI125" s="69"/>
      <c r="QAJ125" s="69"/>
      <c r="QAK125" s="69"/>
      <c r="QAL125" s="69"/>
      <c r="QAM125" s="69"/>
      <c r="QAN125" s="69"/>
      <c r="QAO125" s="69"/>
      <c r="QAP125" s="69"/>
      <c r="QAQ125" s="69"/>
      <c r="QAR125" s="69"/>
      <c r="QAS125" s="69"/>
      <c r="QAT125" s="69"/>
      <c r="QAU125" s="69"/>
      <c r="QAV125" s="69"/>
      <c r="QAW125" s="69"/>
      <c r="QAX125" s="69"/>
      <c r="QAY125" s="69"/>
      <c r="QAZ125" s="69"/>
      <c r="QBA125" s="69"/>
      <c r="QBB125" s="69"/>
      <c r="QBC125" s="69"/>
      <c r="QBD125" s="69"/>
      <c r="QBE125" s="69"/>
      <c r="QBF125" s="69"/>
      <c r="QBG125" s="69"/>
      <c r="QBH125" s="69"/>
      <c r="QBI125" s="69"/>
      <c r="QBJ125" s="69"/>
      <c r="QBK125" s="69"/>
      <c r="QBL125" s="69"/>
      <c r="QBM125" s="69"/>
      <c r="QBN125" s="69"/>
      <c r="QBO125" s="69"/>
      <c r="QBP125" s="69"/>
      <c r="QBQ125" s="69"/>
      <c r="QBR125" s="69"/>
      <c r="QBS125" s="69"/>
      <c r="QBT125" s="69"/>
      <c r="QBU125" s="69"/>
      <c r="QBV125" s="69"/>
      <c r="QBW125" s="69"/>
      <c r="QBX125" s="69"/>
      <c r="QBY125" s="69"/>
      <c r="QBZ125" s="69"/>
      <c r="QCA125" s="69"/>
      <c r="QCB125" s="69"/>
      <c r="QCC125" s="69"/>
      <c r="QCD125" s="69"/>
      <c r="QCE125" s="69"/>
      <c r="QCF125" s="69"/>
      <c r="QCG125" s="69"/>
      <c r="QCH125" s="69"/>
      <c r="QCI125" s="69"/>
      <c r="QCJ125" s="69"/>
      <c r="QCK125" s="69"/>
      <c r="QCL125" s="69"/>
      <c r="QCM125" s="69"/>
      <c r="QCN125" s="69"/>
      <c r="QCO125" s="69"/>
      <c r="QCP125" s="69"/>
      <c r="QCQ125" s="69"/>
      <c r="QCR125" s="69"/>
      <c r="QCS125" s="69"/>
      <c r="QCT125" s="69"/>
      <c r="QCU125" s="69"/>
      <c r="QCV125" s="69"/>
      <c r="QCW125" s="69"/>
      <c r="QCX125" s="69"/>
      <c r="QCY125" s="69"/>
      <c r="QCZ125" s="69"/>
      <c r="QDA125" s="69"/>
      <c r="QDB125" s="69"/>
      <c r="QDC125" s="69"/>
      <c r="QDD125" s="69"/>
      <c r="QDE125" s="69"/>
      <c r="QDF125" s="69"/>
      <c r="QDG125" s="69"/>
      <c r="QDH125" s="69"/>
      <c r="QDI125" s="69"/>
      <c r="QDJ125" s="69"/>
      <c r="QDK125" s="69"/>
      <c r="QDL125" s="69"/>
      <c r="QDM125" s="69"/>
      <c r="QDN125" s="69"/>
      <c r="QDO125" s="69"/>
      <c r="QDP125" s="69"/>
      <c r="QDQ125" s="69"/>
      <c r="QDR125" s="69"/>
      <c r="QDS125" s="69"/>
      <c r="QDT125" s="69"/>
      <c r="QDU125" s="69"/>
      <c r="QDV125" s="69"/>
      <c r="QDW125" s="69"/>
      <c r="QDX125" s="69"/>
      <c r="QDY125" s="69"/>
      <c r="QDZ125" s="69"/>
      <c r="QEA125" s="69"/>
      <c r="QEB125" s="69"/>
      <c r="QEC125" s="69"/>
      <c r="QED125" s="69"/>
      <c r="QEE125" s="69"/>
      <c r="QEF125" s="69"/>
      <c r="QEG125" s="69"/>
      <c r="QEH125" s="69"/>
      <c r="QEI125" s="69"/>
      <c r="QEJ125" s="69"/>
      <c r="QEK125" s="69"/>
      <c r="QEL125" s="69"/>
      <c r="QEM125" s="69"/>
      <c r="QEN125" s="69"/>
      <c r="QEO125" s="69"/>
      <c r="QEP125" s="69"/>
      <c r="QEQ125" s="69"/>
      <c r="QER125" s="69"/>
      <c r="QES125" s="69"/>
      <c r="QET125" s="69"/>
      <c r="QEU125" s="69"/>
      <c r="QEV125" s="69"/>
      <c r="QEW125" s="69"/>
      <c r="QEX125" s="69"/>
      <c r="QEY125" s="69"/>
      <c r="QEZ125" s="69"/>
      <c r="QFA125" s="69"/>
      <c r="QFB125" s="69"/>
      <c r="QFC125" s="69"/>
      <c r="QFD125" s="69"/>
      <c r="QFE125" s="69"/>
      <c r="QFF125" s="69"/>
      <c r="QFG125" s="69"/>
      <c r="QFH125" s="69"/>
      <c r="QFI125" s="69"/>
      <c r="QFJ125" s="69"/>
      <c r="QFK125" s="69"/>
      <c r="QFL125" s="69"/>
      <c r="QFM125" s="69"/>
      <c r="QFN125" s="69"/>
      <c r="QFO125" s="69"/>
      <c r="QFP125" s="69"/>
      <c r="QFQ125" s="69"/>
      <c r="QFR125" s="69"/>
      <c r="QFS125" s="69"/>
      <c r="QFT125" s="69"/>
      <c r="QFU125" s="69"/>
      <c r="QFV125" s="69"/>
      <c r="QFW125" s="69"/>
      <c r="QFX125" s="69"/>
      <c r="QFY125" s="69"/>
      <c r="QFZ125" s="69"/>
      <c r="QGA125" s="69"/>
      <c r="QGB125" s="69"/>
      <c r="QGC125" s="69"/>
      <c r="QGD125" s="69"/>
      <c r="QGE125" s="69"/>
      <c r="QGF125" s="69"/>
      <c r="QGG125" s="69"/>
      <c r="QGH125" s="69"/>
      <c r="QGI125" s="69"/>
      <c r="QGJ125" s="69"/>
      <c r="QGK125" s="69"/>
      <c r="QGL125" s="69"/>
      <c r="QGM125" s="69"/>
      <c r="QGN125" s="69"/>
      <c r="QGO125" s="69"/>
      <c r="QGP125" s="69"/>
      <c r="QGQ125" s="69"/>
      <c r="QGR125" s="69"/>
      <c r="QGS125" s="69"/>
      <c r="QGT125" s="69"/>
      <c r="QGU125" s="69"/>
      <c r="QGV125" s="69"/>
      <c r="QGW125" s="69"/>
      <c r="QGX125" s="69"/>
      <c r="QGY125" s="69"/>
      <c r="QGZ125" s="69"/>
      <c r="QHA125" s="69"/>
      <c r="QHB125" s="69"/>
      <c r="QHC125" s="69"/>
      <c r="QHD125" s="69"/>
      <c r="QHE125" s="69"/>
      <c r="QHF125" s="69"/>
      <c r="QHG125" s="69"/>
      <c r="QHH125" s="69"/>
      <c r="QHI125" s="69"/>
      <c r="QHJ125" s="69"/>
      <c r="QHK125" s="69"/>
      <c r="QHL125" s="69"/>
      <c r="QHM125" s="69"/>
      <c r="QHN125" s="69"/>
      <c r="QHO125" s="69"/>
      <c r="QHP125" s="69"/>
      <c r="QHQ125" s="69"/>
      <c r="QHR125" s="69"/>
      <c r="QHS125" s="69"/>
      <c r="QHT125" s="69"/>
      <c r="QHU125" s="69"/>
      <c r="QHV125" s="69"/>
      <c r="QHW125" s="69"/>
      <c r="QHX125" s="69"/>
      <c r="QHY125" s="69"/>
      <c r="QHZ125" s="69"/>
      <c r="QIA125" s="69"/>
      <c r="QIB125" s="69"/>
      <c r="QIC125" s="69"/>
      <c r="QID125" s="69"/>
      <c r="QIE125" s="69"/>
      <c r="QIF125" s="69"/>
      <c r="QIG125" s="69"/>
      <c r="QIH125" s="69"/>
      <c r="QII125" s="69"/>
      <c r="QIJ125" s="69"/>
      <c r="QIK125" s="69"/>
      <c r="QIL125" s="69"/>
      <c r="QIM125" s="69"/>
      <c r="QIN125" s="69"/>
      <c r="QIO125" s="69"/>
      <c r="QIP125" s="69"/>
      <c r="QIQ125" s="69"/>
      <c r="QIR125" s="69"/>
      <c r="QIS125" s="69"/>
      <c r="QIT125" s="69"/>
      <c r="QIU125" s="69"/>
      <c r="QIV125" s="69"/>
      <c r="QIW125" s="69"/>
      <c r="QIX125" s="69"/>
      <c r="QIY125" s="69"/>
      <c r="QIZ125" s="69"/>
      <c r="QJA125" s="69"/>
      <c r="QJB125" s="69"/>
      <c r="QJC125" s="69"/>
      <c r="QJD125" s="69"/>
      <c r="QJE125" s="69"/>
      <c r="QJF125" s="69"/>
      <c r="QJG125" s="69"/>
      <c r="QJH125" s="69"/>
      <c r="QJI125" s="69"/>
      <c r="QJJ125" s="69"/>
      <c r="QJK125" s="69"/>
      <c r="QJL125" s="69"/>
      <c r="QJM125" s="69"/>
      <c r="QJN125" s="69"/>
      <c r="QJO125" s="69"/>
      <c r="QJP125" s="69"/>
      <c r="QJQ125" s="69"/>
      <c r="QJR125" s="69"/>
      <c r="QJS125" s="69"/>
      <c r="QJT125" s="69"/>
      <c r="QJU125" s="69"/>
      <c r="QJV125" s="69"/>
      <c r="QJW125" s="69"/>
      <c r="QJX125" s="69"/>
      <c r="QJY125" s="69"/>
      <c r="QJZ125" s="69"/>
      <c r="QKA125" s="69"/>
      <c r="QKB125" s="69"/>
      <c r="QKC125" s="69"/>
      <c r="QKD125" s="69"/>
      <c r="QKE125" s="69"/>
      <c r="QKF125" s="69"/>
      <c r="QKG125" s="69"/>
      <c r="QKH125" s="69"/>
      <c r="QKI125" s="69"/>
      <c r="QKJ125" s="69"/>
      <c r="QKK125" s="69"/>
      <c r="QKL125" s="69"/>
      <c r="QKM125" s="69"/>
      <c r="QKN125" s="69"/>
      <c r="QKO125" s="69"/>
      <c r="QKP125" s="69"/>
      <c r="QKQ125" s="69"/>
      <c r="QKR125" s="69"/>
      <c r="QKS125" s="69"/>
      <c r="QKT125" s="69"/>
      <c r="QKU125" s="69"/>
      <c r="QKV125" s="69"/>
      <c r="QKW125" s="69"/>
      <c r="QKX125" s="69"/>
      <c r="QKY125" s="69"/>
      <c r="QKZ125" s="69"/>
      <c r="QLA125" s="69"/>
      <c r="QLB125" s="69"/>
      <c r="QLC125" s="69"/>
      <c r="QLD125" s="69"/>
      <c r="QLE125" s="69"/>
      <c r="QLF125" s="69"/>
      <c r="QLG125" s="69"/>
      <c r="QLH125" s="69"/>
      <c r="QLI125" s="69"/>
      <c r="QLJ125" s="69"/>
      <c r="QLK125" s="69"/>
      <c r="QLL125" s="69"/>
      <c r="QLM125" s="69"/>
      <c r="QLN125" s="69"/>
      <c r="QLO125" s="69"/>
      <c r="QLP125" s="69"/>
      <c r="QLQ125" s="69"/>
      <c r="QLR125" s="69"/>
      <c r="QLS125" s="69"/>
      <c r="QLT125" s="69"/>
      <c r="QLU125" s="69"/>
      <c r="QLV125" s="69"/>
      <c r="QLW125" s="69"/>
      <c r="QLX125" s="69"/>
      <c r="QLY125" s="69"/>
      <c r="QLZ125" s="69"/>
      <c r="QMA125" s="69"/>
      <c r="QMB125" s="69"/>
      <c r="QMC125" s="69"/>
      <c r="QMD125" s="69"/>
      <c r="QME125" s="69"/>
      <c r="QMF125" s="69"/>
      <c r="QMG125" s="69"/>
      <c r="QMH125" s="69"/>
      <c r="QMI125" s="69"/>
      <c r="QMJ125" s="69"/>
      <c r="QMK125" s="69"/>
      <c r="QML125" s="69"/>
      <c r="QMM125" s="69"/>
      <c r="QMN125" s="69"/>
      <c r="QMO125" s="69"/>
      <c r="QMP125" s="69"/>
      <c r="QMQ125" s="69"/>
      <c r="QMR125" s="69"/>
      <c r="QMS125" s="69"/>
      <c r="QMT125" s="69"/>
      <c r="QMU125" s="69"/>
      <c r="QMV125" s="69"/>
      <c r="QMW125" s="69"/>
      <c r="QMX125" s="69"/>
      <c r="QMY125" s="69"/>
      <c r="QMZ125" s="69"/>
      <c r="QNA125" s="69"/>
      <c r="QNB125" s="69"/>
      <c r="QNC125" s="69"/>
      <c r="QND125" s="69"/>
      <c r="QNE125" s="69"/>
      <c r="QNF125" s="69"/>
      <c r="QNG125" s="69"/>
      <c r="QNH125" s="69"/>
      <c r="QNI125" s="69"/>
      <c r="QNJ125" s="69"/>
      <c r="QNK125" s="69"/>
      <c r="QNL125" s="69"/>
      <c r="QNM125" s="69"/>
      <c r="QNN125" s="69"/>
      <c r="QNO125" s="69"/>
      <c r="QNP125" s="69"/>
      <c r="QNQ125" s="69"/>
      <c r="QNR125" s="69"/>
      <c r="QNS125" s="69"/>
      <c r="QNT125" s="69"/>
      <c r="QNU125" s="69"/>
      <c r="QNV125" s="69"/>
      <c r="QNW125" s="69"/>
      <c r="QNX125" s="69"/>
      <c r="QNY125" s="69"/>
      <c r="QNZ125" s="69"/>
      <c r="QOA125" s="69"/>
      <c r="QOB125" s="69"/>
      <c r="QOC125" s="69"/>
      <c r="QOD125" s="69"/>
      <c r="QOE125" s="69"/>
      <c r="QOF125" s="69"/>
      <c r="QOG125" s="69"/>
      <c r="QOH125" s="69"/>
      <c r="QOI125" s="69"/>
      <c r="QOJ125" s="69"/>
      <c r="QOK125" s="69"/>
      <c r="QOL125" s="69"/>
      <c r="QOM125" s="69"/>
      <c r="QON125" s="69"/>
      <c r="QOO125" s="69"/>
      <c r="QOP125" s="69"/>
      <c r="QOQ125" s="69"/>
      <c r="QOR125" s="69"/>
      <c r="QOS125" s="69"/>
      <c r="QOT125" s="69"/>
      <c r="QOU125" s="69"/>
      <c r="QOV125" s="69"/>
      <c r="QOW125" s="69"/>
      <c r="QOX125" s="69"/>
      <c r="QOY125" s="69"/>
      <c r="QOZ125" s="69"/>
      <c r="QPA125" s="69"/>
      <c r="QPB125" s="69"/>
      <c r="QPC125" s="69"/>
      <c r="QPD125" s="69"/>
      <c r="QPE125" s="69"/>
      <c r="QPF125" s="69"/>
      <c r="QPG125" s="69"/>
      <c r="QPH125" s="69"/>
      <c r="QPI125" s="69"/>
      <c r="QPJ125" s="69"/>
      <c r="QPK125" s="69"/>
      <c r="QPL125" s="69"/>
      <c r="QPM125" s="69"/>
      <c r="QPN125" s="69"/>
      <c r="QPO125" s="69"/>
      <c r="QPP125" s="69"/>
      <c r="QPQ125" s="69"/>
      <c r="QPR125" s="69"/>
      <c r="QPS125" s="69"/>
      <c r="QPT125" s="69"/>
      <c r="QPU125" s="69"/>
      <c r="QPV125" s="69"/>
      <c r="QPW125" s="69"/>
      <c r="QPX125" s="69"/>
      <c r="QPY125" s="69"/>
      <c r="QPZ125" s="69"/>
      <c r="QQA125" s="69"/>
      <c r="QQB125" s="69"/>
      <c r="QQC125" s="69"/>
      <c r="QQD125" s="69"/>
      <c r="QQE125" s="69"/>
      <c r="QQF125" s="69"/>
      <c r="QQG125" s="69"/>
      <c r="QQH125" s="69"/>
      <c r="QQI125" s="69"/>
      <c r="QQJ125" s="69"/>
      <c r="QQK125" s="69"/>
      <c r="QQL125" s="69"/>
      <c r="QQM125" s="69"/>
      <c r="QQN125" s="69"/>
      <c r="QQO125" s="69"/>
      <c r="QQP125" s="69"/>
      <c r="QQQ125" s="69"/>
      <c r="QQR125" s="69"/>
      <c r="QQS125" s="69"/>
      <c r="QQT125" s="69"/>
      <c r="QQU125" s="69"/>
      <c r="QQV125" s="69"/>
      <c r="QQW125" s="69"/>
      <c r="QQX125" s="69"/>
      <c r="QQY125" s="69"/>
      <c r="QQZ125" s="69"/>
      <c r="QRA125" s="69"/>
      <c r="QRB125" s="69"/>
      <c r="QRC125" s="69"/>
      <c r="QRD125" s="69"/>
      <c r="QRE125" s="69"/>
      <c r="QRF125" s="69"/>
      <c r="QRG125" s="69"/>
      <c r="QRH125" s="69"/>
      <c r="QRI125" s="69"/>
      <c r="QRJ125" s="69"/>
      <c r="QRK125" s="69"/>
      <c r="QRL125" s="69"/>
      <c r="QRM125" s="69"/>
      <c r="QRN125" s="69"/>
      <c r="QRO125" s="69"/>
      <c r="QRP125" s="69"/>
      <c r="QRQ125" s="69"/>
      <c r="QRR125" s="69"/>
      <c r="QRS125" s="69"/>
      <c r="QRT125" s="69"/>
      <c r="QRU125" s="69"/>
      <c r="QRV125" s="69"/>
      <c r="QRW125" s="69"/>
      <c r="QRX125" s="69"/>
      <c r="QRY125" s="69"/>
      <c r="QRZ125" s="69"/>
      <c r="QSA125" s="69"/>
      <c r="QSB125" s="69"/>
      <c r="QSC125" s="69"/>
      <c r="QSD125" s="69"/>
      <c r="QSE125" s="69"/>
      <c r="QSF125" s="69"/>
      <c r="QSG125" s="69"/>
      <c r="QSH125" s="69"/>
      <c r="QSI125" s="69"/>
      <c r="QSJ125" s="69"/>
      <c r="QSK125" s="69"/>
      <c r="QSL125" s="69"/>
      <c r="QSM125" s="69"/>
      <c r="QSN125" s="69"/>
      <c r="QSO125" s="69"/>
      <c r="QSP125" s="69"/>
      <c r="QSQ125" s="69"/>
      <c r="QSR125" s="69"/>
      <c r="QSS125" s="69"/>
      <c r="QST125" s="69"/>
      <c r="QSU125" s="69"/>
      <c r="QSV125" s="69"/>
      <c r="QSW125" s="69"/>
      <c r="QSX125" s="69"/>
      <c r="QSY125" s="69"/>
      <c r="QSZ125" s="69"/>
      <c r="QTA125" s="69"/>
      <c r="QTB125" s="69"/>
      <c r="QTC125" s="69"/>
      <c r="QTD125" s="69"/>
      <c r="QTE125" s="69"/>
      <c r="QTF125" s="69"/>
      <c r="QTG125" s="69"/>
      <c r="QTH125" s="69"/>
      <c r="QTI125" s="69"/>
      <c r="QTJ125" s="69"/>
      <c r="QTK125" s="69"/>
      <c r="QTL125" s="69"/>
      <c r="QTM125" s="69"/>
      <c r="QTN125" s="69"/>
      <c r="QTO125" s="69"/>
      <c r="QTP125" s="69"/>
      <c r="QTQ125" s="69"/>
      <c r="QTR125" s="69"/>
      <c r="QTS125" s="69"/>
      <c r="QTT125" s="69"/>
      <c r="QTU125" s="69"/>
      <c r="QTV125" s="69"/>
      <c r="QTW125" s="69"/>
      <c r="QTX125" s="69"/>
      <c r="QTY125" s="69"/>
      <c r="QTZ125" s="69"/>
      <c r="QUA125" s="69"/>
      <c r="QUB125" s="69"/>
      <c r="QUC125" s="69"/>
      <c r="QUD125" s="69"/>
      <c r="QUE125" s="69"/>
      <c r="QUF125" s="69"/>
      <c r="QUG125" s="69"/>
      <c r="QUH125" s="69"/>
      <c r="QUI125" s="69"/>
      <c r="QUJ125" s="69"/>
      <c r="QUK125" s="69"/>
      <c r="QUL125" s="69"/>
      <c r="QUM125" s="69"/>
      <c r="QUN125" s="69"/>
      <c r="QUO125" s="69"/>
      <c r="QUP125" s="69"/>
      <c r="QUQ125" s="69"/>
      <c r="QUR125" s="69"/>
      <c r="QUS125" s="69"/>
      <c r="QUT125" s="69"/>
      <c r="QUU125" s="69"/>
      <c r="QUV125" s="69"/>
      <c r="QUW125" s="69"/>
      <c r="QUX125" s="69"/>
      <c r="QUY125" s="69"/>
      <c r="QUZ125" s="69"/>
      <c r="QVA125" s="69"/>
      <c r="QVB125" s="69"/>
      <c r="QVC125" s="69"/>
      <c r="QVD125" s="69"/>
      <c r="QVE125" s="69"/>
      <c r="QVF125" s="69"/>
      <c r="QVG125" s="69"/>
      <c r="QVH125" s="69"/>
      <c r="QVI125" s="69"/>
      <c r="QVJ125" s="69"/>
      <c r="QVK125" s="69"/>
      <c r="QVL125" s="69"/>
      <c r="QVM125" s="69"/>
      <c r="QVN125" s="69"/>
      <c r="QVO125" s="69"/>
      <c r="QVP125" s="69"/>
      <c r="QVQ125" s="69"/>
      <c r="QVR125" s="69"/>
      <c r="QVS125" s="69"/>
      <c r="QVT125" s="69"/>
      <c r="QVU125" s="69"/>
      <c r="QVV125" s="69"/>
      <c r="QVW125" s="69"/>
      <c r="QVX125" s="69"/>
      <c r="QVY125" s="69"/>
      <c r="QVZ125" s="69"/>
      <c r="QWA125" s="69"/>
      <c r="QWB125" s="69"/>
      <c r="QWC125" s="69"/>
      <c r="QWD125" s="69"/>
      <c r="QWE125" s="69"/>
      <c r="QWF125" s="69"/>
      <c r="QWG125" s="69"/>
      <c r="QWH125" s="69"/>
      <c r="QWI125" s="69"/>
      <c r="QWJ125" s="69"/>
      <c r="QWK125" s="69"/>
      <c r="QWL125" s="69"/>
      <c r="QWM125" s="69"/>
      <c r="QWN125" s="69"/>
      <c r="QWO125" s="69"/>
      <c r="QWP125" s="69"/>
      <c r="QWQ125" s="69"/>
      <c r="QWR125" s="69"/>
      <c r="QWS125" s="69"/>
      <c r="QWT125" s="69"/>
      <c r="QWU125" s="69"/>
      <c r="QWV125" s="69"/>
      <c r="QWW125" s="69"/>
      <c r="QWX125" s="69"/>
      <c r="QWY125" s="69"/>
      <c r="QWZ125" s="69"/>
      <c r="QXA125" s="69"/>
      <c r="QXB125" s="69"/>
      <c r="QXC125" s="69"/>
      <c r="QXD125" s="69"/>
      <c r="QXE125" s="69"/>
      <c r="QXF125" s="69"/>
      <c r="QXG125" s="69"/>
      <c r="QXH125" s="69"/>
      <c r="QXI125" s="69"/>
      <c r="QXJ125" s="69"/>
      <c r="QXK125" s="69"/>
      <c r="QXL125" s="69"/>
      <c r="QXM125" s="69"/>
      <c r="QXN125" s="69"/>
      <c r="QXO125" s="69"/>
      <c r="QXP125" s="69"/>
      <c r="QXQ125" s="69"/>
      <c r="QXR125" s="69"/>
      <c r="QXS125" s="69"/>
      <c r="QXT125" s="69"/>
      <c r="QXU125" s="69"/>
      <c r="QXV125" s="69"/>
      <c r="QXW125" s="69"/>
      <c r="QXX125" s="69"/>
      <c r="QXY125" s="69"/>
      <c r="QXZ125" s="69"/>
      <c r="QYA125" s="69"/>
      <c r="QYB125" s="69"/>
      <c r="QYC125" s="69"/>
      <c r="QYD125" s="69"/>
      <c r="QYE125" s="69"/>
      <c r="QYF125" s="69"/>
      <c r="QYG125" s="69"/>
      <c r="QYH125" s="69"/>
      <c r="QYI125" s="69"/>
      <c r="QYJ125" s="69"/>
      <c r="QYK125" s="69"/>
      <c r="QYL125" s="69"/>
      <c r="QYM125" s="69"/>
      <c r="QYN125" s="69"/>
      <c r="QYO125" s="69"/>
      <c r="QYP125" s="69"/>
      <c r="QYQ125" s="69"/>
      <c r="QYR125" s="69"/>
      <c r="QYS125" s="69"/>
      <c r="QYT125" s="69"/>
      <c r="QYU125" s="69"/>
      <c r="QYV125" s="69"/>
      <c r="QYW125" s="69"/>
      <c r="QYX125" s="69"/>
      <c r="QYY125" s="69"/>
      <c r="QYZ125" s="69"/>
      <c r="QZA125" s="69"/>
      <c r="QZB125" s="69"/>
      <c r="QZC125" s="69"/>
      <c r="QZD125" s="69"/>
      <c r="QZE125" s="69"/>
      <c r="QZF125" s="69"/>
      <c r="QZG125" s="69"/>
      <c r="QZH125" s="69"/>
      <c r="QZI125" s="69"/>
      <c r="QZJ125" s="69"/>
      <c r="QZK125" s="69"/>
      <c r="QZL125" s="69"/>
      <c r="QZM125" s="69"/>
      <c r="QZN125" s="69"/>
      <c r="QZO125" s="69"/>
      <c r="QZP125" s="69"/>
      <c r="QZQ125" s="69"/>
      <c r="QZR125" s="69"/>
      <c r="QZS125" s="69"/>
      <c r="QZT125" s="69"/>
      <c r="QZU125" s="69"/>
      <c r="QZV125" s="69"/>
      <c r="QZW125" s="69"/>
      <c r="QZX125" s="69"/>
      <c r="QZY125" s="69"/>
      <c r="QZZ125" s="69"/>
      <c r="RAA125" s="69"/>
      <c r="RAB125" s="69"/>
      <c r="RAC125" s="69"/>
      <c r="RAD125" s="69"/>
      <c r="RAE125" s="69"/>
      <c r="RAF125" s="69"/>
      <c r="RAG125" s="69"/>
      <c r="RAH125" s="69"/>
      <c r="RAI125" s="69"/>
      <c r="RAJ125" s="69"/>
      <c r="RAK125" s="69"/>
      <c r="RAL125" s="69"/>
      <c r="RAM125" s="69"/>
      <c r="RAN125" s="69"/>
      <c r="RAO125" s="69"/>
      <c r="RAP125" s="69"/>
      <c r="RAQ125" s="69"/>
      <c r="RAR125" s="69"/>
      <c r="RAS125" s="69"/>
      <c r="RAT125" s="69"/>
      <c r="RAU125" s="69"/>
      <c r="RAV125" s="69"/>
      <c r="RAW125" s="69"/>
      <c r="RAX125" s="69"/>
      <c r="RAY125" s="69"/>
      <c r="RAZ125" s="69"/>
      <c r="RBA125" s="69"/>
      <c r="RBB125" s="69"/>
      <c r="RBC125" s="69"/>
      <c r="RBD125" s="69"/>
      <c r="RBE125" s="69"/>
      <c r="RBF125" s="69"/>
      <c r="RBG125" s="69"/>
      <c r="RBH125" s="69"/>
      <c r="RBI125" s="69"/>
      <c r="RBJ125" s="69"/>
      <c r="RBK125" s="69"/>
      <c r="RBL125" s="69"/>
      <c r="RBM125" s="69"/>
      <c r="RBN125" s="69"/>
      <c r="RBO125" s="69"/>
      <c r="RBP125" s="69"/>
      <c r="RBQ125" s="69"/>
      <c r="RBR125" s="69"/>
      <c r="RBS125" s="69"/>
      <c r="RBT125" s="69"/>
      <c r="RBU125" s="69"/>
      <c r="RBV125" s="69"/>
      <c r="RBW125" s="69"/>
      <c r="RBX125" s="69"/>
      <c r="RBY125" s="69"/>
      <c r="RBZ125" s="69"/>
      <c r="RCA125" s="69"/>
      <c r="RCB125" s="69"/>
      <c r="RCC125" s="69"/>
      <c r="RCD125" s="69"/>
      <c r="RCE125" s="69"/>
      <c r="RCF125" s="69"/>
      <c r="RCG125" s="69"/>
      <c r="RCH125" s="69"/>
      <c r="RCI125" s="69"/>
      <c r="RCJ125" s="69"/>
      <c r="RCK125" s="69"/>
      <c r="RCL125" s="69"/>
      <c r="RCM125" s="69"/>
      <c r="RCN125" s="69"/>
      <c r="RCO125" s="69"/>
      <c r="RCP125" s="69"/>
      <c r="RCQ125" s="69"/>
      <c r="RCR125" s="69"/>
      <c r="RCS125" s="69"/>
      <c r="RCT125" s="69"/>
      <c r="RCU125" s="69"/>
      <c r="RCV125" s="69"/>
      <c r="RCW125" s="69"/>
      <c r="RCX125" s="69"/>
      <c r="RCY125" s="69"/>
      <c r="RCZ125" s="69"/>
      <c r="RDA125" s="69"/>
      <c r="RDB125" s="69"/>
      <c r="RDC125" s="69"/>
      <c r="RDD125" s="69"/>
      <c r="RDE125" s="69"/>
      <c r="RDF125" s="69"/>
      <c r="RDG125" s="69"/>
      <c r="RDH125" s="69"/>
      <c r="RDI125" s="69"/>
      <c r="RDJ125" s="69"/>
      <c r="RDK125" s="69"/>
      <c r="RDL125" s="69"/>
      <c r="RDM125" s="69"/>
      <c r="RDN125" s="69"/>
      <c r="RDO125" s="69"/>
      <c r="RDP125" s="69"/>
      <c r="RDQ125" s="69"/>
      <c r="RDR125" s="69"/>
      <c r="RDS125" s="69"/>
      <c r="RDT125" s="69"/>
      <c r="RDU125" s="69"/>
      <c r="RDV125" s="69"/>
      <c r="RDW125" s="69"/>
      <c r="RDX125" s="69"/>
      <c r="RDY125" s="69"/>
      <c r="RDZ125" s="69"/>
      <c r="REA125" s="69"/>
      <c r="REB125" s="69"/>
      <c r="REC125" s="69"/>
      <c r="RED125" s="69"/>
      <c r="REE125" s="69"/>
      <c r="REF125" s="69"/>
      <c r="REG125" s="69"/>
      <c r="REH125" s="69"/>
      <c r="REI125" s="69"/>
      <c r="REJ125" s="69"/>
      <c r="REK125" s="69"/>
      <c r="REL125" s="69"/>
      <c r="REM125" s="69"/>
      <c r="REN125" s="69"/>
      <c r="REO125" s="69"/>
      <c r="REP125" s="69"/>
      <c r="REQ125" s="69"/>
      <c r="RER125" s="69"/>
      <c r="RES125" s="69"/>
      <c r="RET125" s="69"/>
      <c r="REU125" s="69"/>
      <c r="REV125" s="69"/>
      <c r="REW125" s="69"/>
      <c r="REX125" s="69"/>
      <c r="REY125" s="69"/>
      <c r="REZ125" s="69"/>
      <c r="RFA125" s="69"/>
      <c r="RFB125" s="69"/>
      <c r="RFC125" s="69"/>
      <c r="RFD125" s="69"/>
      <c r="RFE125" s="69"/>
      <c r="RFF125" s="69"/>
      <c r="RFG125" s="69"/>
      <c r="RFH125" s="69"/>
      <c r="RFI125" s="69"/>
      <c r="RFJ125" s="69"/>
      <c r="RFK125" s="69"/>
      <c r="RFL125" s="69"/>
      <c r="RFM125" s="69"/>
      <c r="RFN125" s="69"/>
      <c r="RFO125" s="69"/>
      <c r="RFP125" s="69"/>
      <c r="RFQ125" s="69"/>
      <c r="RFR125" s="69"/>
      <c r="RFS125" s="69"/>
      <c r="RFT125" s="69"/>
      <c r="RFU125" s="69"/>
      <c r="RFV125" s="69"/>
      <c r="RFW125" s="69"/>
      <c r="RFX125" s="69"/>
      <c r="RFY125" s="69"/>
      <c r="RFZ125" s="69"/>
      <c r="RGA125" s="69"/>
      <c r="RGB125" s="69"/>
      <c r="RGC125" s="69"/>
      <c r="RGD125" s="69"/>
      <c r="RGE125" s="69"/>
      <c r="RGF125" s="69"/>
      <c r="RGG125" s="69"/>
      <c r="RGH125" s="69"/>
      <c r="RGI125" s="69"/>
      <c r="RGJ125" s="69"/>
      <c r="RGK125" s="69"/>
      <c r="RGL125" s="69"/>
      <c r="RGM125" s="69"/>
      <c r="RGN125" s="69"/>
      <c r="RGO125" s="69"/>
      <c r="RGP125" s="69"/>
      <c r="RGQ125" s="69"/>
      <c r="RGR125" s="69"/>
      <c r="RGS125" s="69"/>
      <c r="RGT125" s="69"/>
      <c r="RGU125" s="69"/>
      <c r="RGV125" s="69"/>
      <c r="RGW125" s="69"/>
      <c r="RGX125" s="69"/>
      <c r="RGY125" s="69"/>
      <c r="RGZ125" s="69"/>
      <c r="RHA125" s="69"/>
      <c r="RHB125" s="69"/>
      <c r="RHC125" s="69"/>
      <c r="RHD125" s="69"/>
      <c r="RHE125" s="69"/>
      <c r="RHF125" s="69"/>
      <c r="RHG125" s="69"/>
      <c r="RHH125" s="69"/>
      <c r="RHI125" s="69"/>
      <c r="RHJ125" s="69"/>
      <c r="RHK125" s="69"/>
      <c r="RHL125" s="69"/>
      <c r="RHM125" s="69"/>
      <c r="RHN125" s="69"/>
      <c r="RHO125" s="69"/>
      <c r="RHP125" s="69"/>
      <c r="RHQ125" s="69"/>
      <c r="RHR125" s="69"/>
      <c r="RHS125" s="69"/>
      <c r="RHT125" s="69"/>
      <c r="RHU125" s="69"/>
      <c r="RHV125" s="69"/>
      <c r="RHW125" s="69"/>
      <c r="RHX125" s="69"/>
      <c r="RHY125" s="69"/>
      <c r="RHZ125" s="69"/>
      <c r="RIA125" s="69"/>
      <c r="RIB125" s="69"/>
      <c r="RIC125" s="69"/>
      <c r="RID125" s="69"/>
      <c r="RIE125" s="69"/>
      <c r="RIF125" s="69"/>
      <c r="RIG125" s="69"/>
      <c r="RIH125" s="69"/>
      <c r="RII125" s="69"/>
      <c r="RIJ125" s="69"/>
      <c r="RIK125" s="69"/>
      <c r="RIL125" s="69"/>
      <c r="RIM125" s="69"/>
      <c r="RIN125" s="69"/>
      <c r="RIO125" s="69"/>
      <c r="RIP125" s="69"/>
      <c r="RIQ125" s="69"/>
      <c r="RIR125" s="69"/>
      <c r="RIS125" s="69"/>
      <c r="RIT125" s="69"/>
      <c r="RIU125" s="69"/>
      <c r="RIV125" s="69"/>
      <c r="RIW125" s="69"/>
      <c r="RIX125" s="69"/>
      <c r="RIY125" s="69"/>
      <c r="RIZ125" s="69"/>
      <c r="RJA125" s="69"/>
      <c r="RJB125" s="69"/>
      <c r="RJC125" s="69"/>
      <c r="RJD125" s="69"/>
      <c r="RJE125" s="69"/>
      <c r="RJF125" s="69"/>
      <c r="RJG125" s="69"/>
      <c r="RJH125" s="69"/>
      <c r="RJI125" s="69"/>
      <c r="RJJ125" s="69"/>
      <c r="RJK125" s="69"/>
      <c r="RJL125" s="69"/>
      <c r="RJM125" s="69"/>
      <c r="RJN125" s="69"/>
      <c r="RJO125" s="69"/>
      <c r="RJP125" s="69"/>
      <c r="RJQ125" s="69"/>
      <c r="RJR125" s="69"/>
      <c r="RJS125" s="69"/>
      <c r="RJT125" s="69"/>
      <c r="RJU125" s="69"/>
      <c r="RJV125" s="69"/>
      <c r="RJW125" s="69"/>
      <c r="RJX125" s="69"/>
      <c r="RJY125" s="69"/>
      <c r="RJZ125" s="69"/>
      <c r="RKA125" s="69"/>
      <c r="RKB125" s="69"/>
      <c r="RKC125" s="69"/>
      <c r="RKD125" s="69"/>
      <c r="RKE125" s="69"/>
      <c r="RKF125" s="69"/>
      <c r="RKG125" s="69"/>
      <c r="RKH125" s="69"/>
      <c r="RKI125" s="69"/>
      <c r="RKJ125" s="69"/>
      <c r="RKK125" s="69"/>
      <c r="RKL125" s="69"/>
      <c r="RKM125" s="69"/>
      <c r="RKN125" s="69"/>
      <c r="RKO125" s="69"/>
      <c r="RKP125" s="69"/>
      <c r="RKQ125" s="69"/>
      <c r="RKR125" s="69"/>
      <c r="RKS125" s="69"/>
      <c r="RKT125" s="69"/>
      <c r="RKU125" s="69"/>
      <c r="RKV125" s="69"/>
      <c r="RKW125" s="69"/>
      <c r="RKX125" s="69"/>
      <c r="RKY125" s="69"/>
      <c r="RKZ125" s="69"/>
      <c r="RLA125" s="69"/>
      <c r="RLB125" s="69"/>
      <c r="RLC125" s="69"/>
      <c r="RLD125" s="69"/>
      <c r="RLE125" s="69"/>
      <c r="RLF125" s="69"/>
      <c r="RLG125" s="69"/>
      <c r="RLH125" s="69"/>
      <c r="RLI125" s="69"/>
      <c r="RLJ125" s="69"/>
      <c r="RLK125" s="69"/>
      <c r="RLL125" s="69"/>
      <c r="RLM125" s="69"/>
      <c r="RLN125" s="69"/>
      <c r="RLO125" s="69"/>
      <c r="RLP125" s="69"/>
      <c r="RLQ125" s="69"/>
      <c r="RLR125" s="69"/>
      <c r="RLS125" s="69"/>
      <c r="RLT125" s="69"/>
      <c r="RLU125" s="69"/>
      <c r="RLV125" s="69"/>
      <c r="RLW125" s="69"/>
      <c r="RLX125" s="69"/>
      <c r="RLY125" s="69"/>
      <c r="RLZ125" s="69"/>
      <c r="RMA125" s="69"/>
      <c r="RMB125" s="69"/>
      <c r="RMC125" s="69"/>
      <c r="RMD125" s="69"/>
      <c r="RME125" s="69"/>
      <c r="RMF125" s="69"/>
      <c r="RMG125" s="69"/>
      <c r="RMH125" s="69"/>
      <c r="RMI125" s="69"/>
      <c r="RMJ125" s="69"/>
      <c r="RMK125" s="69"/>
      <c r="RML125" s="69"/>
      <c r="RMM125" s="69"/>
      <c r="RMN125" s="69"/>
      <c r="RMO125" s="69"/>
      <c r="RMP125" s="69"/>
      <c r="RMQ125" s="69"/>
      <c r="RMR125" s="69"/>
      <c r="RMS125" s="69"/>
      <c r="RMT125" s="69"/>
      <c r="RMU125" s="69"/>
      <c r="RMV125" s="69"/>
      <c r="RMW125" s="69"/>
      <c r="RMX125" s="69"/>
      <c r="RMY125" s="69"/>
      <c r="RMZ125" s="69"/>
      <c r="RNA125" s="69"/>
      <c r="RNB125" s="69"/>
      <c r="RNC125" s="69"/>
      <c r="RND125" s="69"/>
      <c r="RNE125" s="69"/>
      <c r="RNF125" s="69"/>
      <c r="RNG125" s="69"/>
      <c r="RNH125" s="69"/>
      <c r="RNI125" s="69"/>
      <c r="RNJ125" s="69"/>
      <c r="RNK125" s="69"/>
      <c r="RNL125" s="69"/>
      <c r="RNM125" s="69"/>
      <c r="RNN125" s="69"/>
      <c r="RNO125" s="69"/>
      <c r="RNP125" s="69"/>
      <c r="RNQ125" s="69"/>
      <c r="RNR125" s="69"/>
      <c r="RNS125" s="69"/>
      <c r="RNT125" s="69"/>
      <c r="RNU125" s="69"/>
      <c r="RNV125" s="69"/>
      <c r="RNW125" s="69"/>
      <c r="RNX125" s="69"/>
      <c r="RNY125" s="69"/>
      <c r="RNZ125" s="69"/>
      <c r="ROA125" s="69"/>
      <c r="ROB125" s="69"/>
      <c r="ROC125" s="69"/>
      <c r="ROD125" s="69"/>
      <c r="ROE125" s="69"/>
      <c r="ROF125" s="69"/>
      <c r="ROG125" s="69"/>
      <c r="ROH125" s="69"/>
      <c r="ROI125" s="69"/>
      <c r="ROJ125" s="69"/>
      <c r="ROK125" s="69"/>
      <c r="ROL125" s="69"/>
      <c r="ROM125" s="69"/>
      <c r="RON125" s="69"/>
      <c r="ROO125" s="69"/>
      <c r="ROP125" s="69"/>
      <c r="ROQ125" s="69"/>
      <c r="ROR125" s="69"/>
      <c r="ROS125" s="69"/>
      <c r="ROT125" s="69"/>
      <c r="ROU125" s="69"/>
      <c r="ROV125" s="69"/>
      <c r="ROW125" s="69"/>
      <c r="ROX125" s="69"/>
      <c r="ROY125" s="69"/>
      <c r="ROZ125" s="69"/>
      <c r="RPA125" s="69"/>
      <c r="RPB125" s="69"/>
      <c r="RPC125" s="69"/>
      <c r="RPD125" s="69"/>
      <c r="RPE125" s="69"/>
      <c r="RPF125" s="69"/>
      <c r="RPG125" s="69"/>
      <c r="RPH125" s="69"/>
      <c r="RPI125" s="69"/>
      <c r="RPJ125" s="69"/>
      <c r="RPK125" s="69"/>
      <c r="RPL125" s="69"/>
      <c r="RPM125" s="69"/>
      <c r="RPN125" s="69"/>
      <c r="RPO125" s="69"/>
      <c r="RPP125" s="69"/>
      <c r="RPQ125" s="69"/>
      <c r="RPR125" s="69"/>
      <c r="RPS125" s="69"/>
      <c r="RPT125" s="69"/>
      <c r="RPU125" s="69"/>
      <c r="RPV125" s="69"/>
      <c r="RPW125" s="69"/>
      <c r="RPX125" s="69"/>
      <c r="RPY125" s="69"/>
      <c r="RPZ125" s="69"/>
      <c r="RQA125" s="69"/>
      <c r="RQB125" s="69"/>
      <c r="RQC125" s="69"/>
      <c r="RQD125" s="69"/>
      <c r="RQE125" s="69"/>
      <c r="RQF125" s="69"/>
      <c r="RQG125" s="69"/>
      <c r="RQH125" s="69"/>
      <c r="RQI125" s="69"/>
      <c r="RQJ125" s="69"/>
      <c r="RQK125" s="69"/>
      <c r="RQL125" s="69"/>
      <c r="RQM125" s="69"/>
      <c r="RQN125" s="69"/>
      <c r="RQO125" s="69"/>
      <c r="RQP125" s="69"/>
      <c r="RQQ125" s="69"/>
      <c r="RQR125" s="69"/>
      <c r="RQS125" s="69"/>
      <c r="RQT125" s="69"/>
      <c r="RQU125" s="69"/>
      <c r="RQV125" s="69"/>
      <c r="RQW125" s="69"/>
      <c r="RQX125" s="69"/>
      <c r="RQY125" s="69"/>
      <c r="RQZ125" s="69"/>
      <c r="RRA125" s="69"/>
      <c r="RRB125" s="69"/>
      <c r="RRC125" s="69"/>
      <c r="RRD125" s="69"/>
      <c r="RRE125" s="69"/>
      <c r="RRF125" s="69"/>
      <c r="RRG125" s="69"/>
      <c r="RRH125" s="69"/>
      <c r="RRI125" s="69"/>
      <c r="RRJ125" s="69"/>
      <c r="RRK125" s="69"/>
      <c r="RRL125" s="69"/>
      <c r="RRM125" s="69"/>
      <c r="RRN125" s="69"/>
      <c r="RRO125" s="69"/>
      <c r="RRP125" s="69"/>
      <c r="RRQ125" s="69"/>
      <c r="RRR125" s="69"/>
      <c r="RRS125" s="69"/>
      <c r="RRT125" s="69"/>
      <c r="RRU125" s="69"/>
      <c r="RRV125" s="69"/>
      <c r="RRW125" s="69"/>
      <c r="RRX125" s="69"/>
      <c r="RRY125" s="69"/>
      <c r="RRZ125" s="69"/>
      <c r="RSA125" s="69"/>
      <c r="RSB125" s="69"/>
      <c r="RSC125" s="69"/>
      <c r="RSD125" s="69"/>
      <c r="RSE125" s="69"/>
      <c r="RSF125" s="69"/>
      <c r="RSG125" s="69"/>
      <c r="RSH125" s="69"/>
      <c r="RSI125" s="69"/>
      <c r="RSJ125" s="69"/>
      <c r="RSK125" s="69"/>
      <c r="RSL125" s="69"/>
      <c r="RSM125" s="69"/>
      <c r="RSN125" s="69"/>
      <c r="RSO125" s="69"/>
      <c r="RSP125" s="69"/>
      <c r="RSQ125" s="69"/>
      <c r="RSR125" s="69"/>
      <c r="RSS125" s="69"/>
      <c r="RST125" s="69"/>
      <c r="RSU125" s="69"/>
      <c r="RSV125" s="69"/>
      <c r="RSW125" s="69"/>
      <c r="RSX125" s="69"/>
      <c r="RSY125" s="69"/>
      <c r="RSZ125" s="69"/>
      <c r="RTA125" s="69"/>
      <c r="RTB125" s="69"/>
      <c r="RTC125" s="69"/>
      <c r="RTD125" s="69"/>
      <c r="RTE125" s="69"/>
      <c r="RTF125" s="69"/>
      <c r="RTG125" s="69"/>
      <c r="RTH125" s="69"/>
      <c r="RTI125" s="69"/>
      <c r="RTJ125" s="69"/>
      <c r="RTK125" s="69"/>
      <c r="RTL125" s="69"/>
      <c r="RTM125" s="69"/>
      <c r="RTN125" s="69"/>
      <c r="RTO125" s="69"/>
      <c r="RTP125" s="69"/>
      <c r="RTQ125" s="69"/>
      <c r="RTR125" s="69"/>
      <c r="RTS125" s="69"/>
      <c r="RTT125" s="69"/>
      <c r="RTU125" s="69"/>
      <c r="RTV125" s="69"/>
      <c r="RTW125" s="69"/>
      <c r="RTX125" s="69"/>
      <c r="RTY125" s="69"/>
      <c r="RTZ125" s="69"/>
      <c r="RUA125" s="69"/>
      <c r="RUB125" s="69"/>
      <c r="RUC125" s="69"/>
      <c r="RUD125" s="69"/>
      <c r="RUE125" s="69"/>
      <c r="RUF125" s="69"/>
      <c r="RUG125" s="69"/>
      <c r="RUH125" s="69"/>
      <c r="RUI125" s="69"/>
      <c r="RUJ125" s="69"/>
      <c r="RUK125" s="69"/>
      <c r="RUL125" s="69"/>
      <c r="RUM125" s="69"/>
      <c r="RUN125" s="69"/>
      <c r="RUO125" s="69"/>
      <c r="RUP125" s="69"/>
      <c r="RUQ125" s="69"/>
      <c r="RUR125" s="69"/>
      <c r="RUS125" s="69"/>
      <c r="RUT125" s="69"/>
      <c r="RUU125" s="69"/>
      <c r="RUV125" s="69"/>
      <c r="RUW125" s="69"/>
      <c r="RUX125" s="69"/>
      <c r="RUY125" s="69"/>
      <c r="RUZ125" s="69"/>
      <c r="RVA125" s="69"/>
      <c r="RVB125" s="69"/>
      <c r="RVC125" s="69"/>
      <c r="RVD125" s="69"/>
      <c r="RVE125" s="69"/>
      <c r="RVF125" s="69"/>
      <c r="RVG125" s="69"/>
      <c r="RVH125" s="69"/>
      <c r="RVI125" s="69"/>
      <c r="RVJ125" s="69"/>
      <c r="RVK125" s="69"/>
      <c r="RVL125" s="69"/>
      <c r="RVM125" s="69"/>
      <c r="RVN125" s="69"/>
      <c r="RVO125" s="69"/>
      <c r="RVP125" s="69"/>
      <c r="RVQ125" s="69"/>
      <c r="RVR125" s="69"/>
      <c r="RVS125" s="69"/>
      <c r="RVT125" s="69"/>
      <c r="RVU125" s="69"/>
      <c r="RVV125" s="69"/>
      <c r="RVW125" s="69"/>
      <c r="RVX125" s="69"/>
      <c r="RVY125" s="69"/>
      <c r="RVZ125" s="69"/>
      <c r="RWA125" s="69"/>
      <c r="RWB125" s="69"/>
      <c r="RWC125" s="69"/>
      <c r="RWD125" s="69"/>
      <c r="RWE125" s="69"/>
      <c r="RWF125" s="69"/>
      <c r="RWG125" s="69"/>
      <c r="RWH125" s="69"/>
      <c r="RWI125" s="69"/>
      <c r="RWJ125" s="69"/>
      <c r="RWK125" s="69"/>
      <c r="RWL125" s="69"/>
      <c r="RWM125" s="69"/>
      <c r="RWN125" s="69"/>
      <c r="RWO125" s="69"/>
      <c r="RWP125" s="69"/>
      <c r="RWQ125" s="69"/>
      <c r="RWR125" s="69"/>
      <c r="RWS125" s="69"/>
      <c r="RWT125" s="69"/>
      <c r="RWU125" s="69"/>
      <c r="RWV125" s="69"/>
      <c r="RWW125" s="69"/>
      <c r="RWX125" s="69"/>
      <c r="RWY125" s="69"/>
      <c r="RWZ125" s="69"/>
      <c r="RXA125" s="69"/>
      <c r="RXB125" s="69"/>
      <c r="RXC125" s="69"/>
      <c r="RXD125" s="69"/>
      <c r="RXE125" s="69"/>
      <c r="RXF125" s="69"/>
      <c r="RXG125" s="69"/>
      <c r="RXH125" s="69"/>
      <c r="RXI125" s="69"/>
      <c r="RXJ125" s="69"/>
      <c r="RXK125" s="69"/>
      <c r="RXL125" s="69"/>
      <c r="RXM125" s="69"/>
      <c r="RXN125" s="69"/>
      <c r="RXO125" s="69"/>
      <c r="RXP125" s="69"/>
      <c r="RXQ125" s="69"/>
      <c r="RXR125" s="69"/>
      <c r="RXS125" s="69"/>
      <c r="RXT125" s="69"/>
      <c r="RXU125" s="69"/>
      <c r="RXV125" s="69"/>
      <c r="RXW125" s="69"/>
      <c r="RXX125" s="69"/>
      <c r="RXY125" s="69"/>
      <c r="RXZ125" s="69"/>
      <c r="RYA125" s="69"/>
      <c r="RYB125" s="69"/>
      <c r="RYC125" s="69"/>
      <c r="RYD125" s="69"/>
      <c r="RYE125" s="69"/>
      <c r="RYF125" s="69"/>
      <c r="RYG125" s="69"/>
      <c r="RYH125" s="69"/>
      <c r="RYI125" s="69"/>
      <c r="RYJ125" s="69"/>
      <c r="RYK125" s="69"/>
      <c r="RYL125" s="69"/>
      <c r="RYM125" s="69"/>
      <c r="RYN125" s="69"/>
      <c r="RYO125" s="69"/>
      <c r="RYP125" s="69"/>
      <c r="RYQ125" s="69"/>
      <c r="RYR125" s="69"/>
      <c r="RYS125" s="69"/>
      <c r="RYT125" s="69"/>
      <c r="RYU125" s="69"/>
      <c r="RYV125" s="69"/>
      <c r="RYW125" s="69"/>
      <c r="RYX125" s="69"/>
      <c r="RYY125" s="69"/>
      <c r="RYZ125" s="69"/>
      <c r="RZA125" s="69"/>
      <c r="RZB125" s="69"/>
      <c r="RZC125" s="69"/>
      <c r="RZD125" s="69"/>
      <c r="RZE125" s="69"/>
      <c r="RZF125" s="69"/>
      <c r="RZG125" s="69"/>
      <c r="RZH125" s="69"/>
      <c r="RZI125" s="69"/>
      <c r="RZJ125" s="69"/>
      <c r="RZK125" s="69"/>
      <c r="RZL125" s="69"/>
      <c r="RZM125" s="69"/>
      <c r="RZN125" s="69"/>
      <c r="RZO125" s="69"/>
      <c r="RZP125" s="69"/>
      <c r="RZQ125" s="69"/>
      <c r="RZR125" s="69"/>
      <c r="RZS125" s="69"/>
      <c r="RZT125" s="69"/>
      <c r="RZU125" s="69"/>
      <c r="RZV125" s="69"/>
      <c r="RZW125" s="69"/>
      <c r="RZX125" s="69"/>
      <c r="RZY125" s="69"/>
      <c r="RZZ125" s="69"/>
      <c r="SAA125" s="69"/>
      <c r="SAB125" s="69"/>
      <c r="SAC125" s="69"/>
      <c r="SAD125" s="69"/>
      <c r="SAE125" s="69"/>
      <c r="SAF125" s="69"/>
      <c r="SAG125" s="69"/>
      <c r="SAH125" s="69"/>
      <c r="SAI125" s="69"/>
      <c r="SAJ125" s="69"/>
      <c r="SAK125" s="69"/>
      <c r="SAL125" s="69"/>
      <c r="SAM125" s="69"/>
      <c r="SAN125" s="69"/>
      <c r="SAO125" s="69"/>
      <c r="SAP125" s="69"/>
      <c r="SAQ125" s="69"/>
      <c r="SAR125" s="69"/>
      <c r="SAS125" s="69"/>
      <c r="SAT125" s="69"/>
      <c r="SAU125" s="69"/>
      <c r="SAV125" s="69"/>
      <c r="SAW125" s="69"/>
      <c r="SAX125" s="69"/>
      <c r="SAY125" s="69"/>
      <c r="SAZ125" s="69"/>
      <c r="SBA125" s="69"/>
      <c r="SBB125" s="69"/>
      <c r="SBC125" s="69"/>
      <c r="SBD125" s="69"/>
      <c r="SBE125" s="69"/>
      <c r="SBF125" s="69"/>
      <c r="SBG125" s="69"/>
      <c r="SBH125" s="69"/>
      <c r="SBI125" s="69"/>
      <c r="SBJ125" s="69"/>
      <c r="SBK125" s="69"/>
      <c r="SBL125" s="69"/>
      <c r="SBM125" s="69"/>
      <c r="SBN125" s="69"/>
      <c r="SBO125" s="69"/>
      <c r="SBP125" s="69"/>
      <c r="SBQ125" s="69"/>
      <c r="SBR125" s="69"/>
      <c r="SBS125" s="69"/>
      <c r="SBT125" s="69"/>
      <c r="SBU125" s="69"/>
      <c r="SBV125" s="69"/>
      <c r="SBW125" s="69"/>
      <c r="SBX125" s="69"/>
      <c r="SBY125" s="69"/>
      <c r="SBZ125" s="69"/>
      <c r="SCA125" s="69"/>
      <c r="SCB125" s="69"/>
      <c r="SCC125" s="69"/>
      <c r="SCD125" s="69"/>
      <c r="SCE125" s="69"/>
      <c r="SCF125" s="69"/>
      <c r="SCG125" s="69"/>
      <c r="SCH125" s="69"/>
      <c r="SCI125" s="69"/>
      <c r="SCJ125" s="69"/>
      <c r="SCK125" s="69"/>
      <c r="SCL125" s="69"/>
      <c r="SCM125" s="69"/>
      <c r="SCN125" s="69"/>
      <c r="SCO125" s="69"/>
      <c r="SCP125" s="69"/>
      <c r="SCQ125" s="69"/>
      <c r="SCR125" s="69"/>
      <c r="SCS125" s="69"/>
      <c r="SCT125" s="69"/>
      <c r="SCU125" s="69"/>
      <c r="SCV125" s="69"/>
      <c r="SCW125" s="69"/>
      <c r="SCX125" s="69"/>
      <c r="SCY125" s="69"/>
      <c r="SCZ125" s="69"/>
      <c r="SDA125" s="69"/>
      <c r="SDB125" s="69"/>
      <c r="SDC125" s="69"/>
      <c r="SDD125" s="69"/>
      <c r="SDE125" s="69"/>
      <c r="SDF125" s="69"/>
      <c r="SDG125" s="69"/>
      <c r="SDH125" s="69"/>
      <c r="SDI125" s="69"/>
      <c r="SDJ125" s="69"/>
      <c r="SDK125" s="69"/>
      <c r="SDL125" s="69"/>
      <c r="SDM125" s="69"/>
      <c r="SDN125" s="69"/>
      <c r="SDO125" s="69"/>
      <c r="SDP125" s="69"/>
      <c r="SDQ125" s="69"/>
      <c r="SDR125" s="69"/>
      <c r="SDS125" s="69"/>
      <c r="SDT125" s="69"/>
      <c r="SDU125" s="69"/>
      <c r="SDV125" s="69"/>
      <c r="SDW125" s="69"/>
      <c r="SDX125" s="69"/>
      <c r="SDY125" s="69"/>
      <c r="SDZ125" s="69"/>
      <c r="SEA125" s="69"/>
      <c r="SEB125" s="69"/>
      <c r="SEC125" s="69"/>
      <c r="SED125" s="69"/>
      <c r="SEE125" s="69"/>
      <c r="SEF125" s="69"/>
      <c r="SEG125" s="69"/>
      <c r="SEH125" s="69"/>
      <c r="SEI125" s="69"/>
      <c r="SEJ125" s="69"/>
      <c r="SEK125" s="69"/>
      <c r="SEL125" s="69"/>
      <c r="SEM125" s="69"/>
      <c r="SEN125" s="69"/>
      <c r="SEO125" s="69"/>
      <c r="SEP125" s="69"/>
      <c r="SEQ125" s="69"/>
      <c r="SER125" s="69"/>
      <c r="SES125" s="69"/>
      <c r="SET125" s="69"/>
      <c r="SEU125" s="69"/>
      <c r="SEV125" s="69"/>
      <c r="SEW125" s="69"/>
      <c r="SEX125" s="69"/>
      <c r="SEY125" s="69"/>
      <c r="SEZ125" s="69"/>
      <c r="SFA125" s="69"/>
      <c r="SFB125" s="69"/>
      <c r="SFC125" s="69"/>
      <c r="SFD125" s="69"/>
      <c r="SFE125" s="69"/>
      <c r="SFF125" s="69"/>
      <c r="SFG125" s="69"/>
      <c r="SFH125" s="69"/>
      <c r="SFI125" s="69"/>
      <c r="SFJ125" s="69"/>
      <c r="SFK125" s="69"/>
      <c r="SFL125" s="69"/>
      <c r="SFM125" s="69"/>
      <c r="SFN125" s="69"/>
      <c r="SFO125" s="69"/>
      <c r="SFP125" s="69"/>
      <c r="SFQ125" s="69"/>
      <c r="SFR125" s="69"/>
      <c r="SFS125" s="69"/>
      <c r="SFT125" s="69"/>
      <c r="SFU125" s="69"/>
      <c r="SFV125" s="69"/>
      <c r="SFW125" s="69"/>
      <c r="SFX125" s="69"/>
      <c r="SFY125" s="69"/>
      <c r="SFZ125" s="69"/>
      <c r="SGA125" s="69"/>
      <c r="SGB125" s="69"/>
      <c r="SGC125" s="69"/>
      <c r="SGD125" s="69"/>
      <c r="SGE125" s="69"/>
      <c r="SGF125" s="69"/>
      <c r="SGG125" s="69"/>
      <c r="SGH125" s="69"/>
      <c r="SGI125" s="69"/>
      <c r="SGJ125" s="69"/>
      <c r="SGK125" s="69"/>
      <c r="SGL125" s="69"/>
      <c r="SGM125" s="69"/>
      <c r="SGN125" s="69"/>
      <c r="SGO125" s="69"/>
      <c r="SGP125" s="69"/>
      <c r="SGQ125" s="69"/>
      <c r="SGR125" s="69"/>
      <c r="SGS125" s="69"/>
      <c r="SGT125" s="69"/>
      <c r="SGU125" s="69"/>
      <c r="SGV125" s="69"/>
      <c r="SGW125" s="69"/>
      <c r="SGX125" s="69"/>
      <c r="SGY125" s="69"/>
      <c r="SGZ125" s="69"/>
      <c r="SHA125" s="69"/>
      <c r="SHB125" s="69"/>
      <c r="SHC125" s="69"/>
      <c r="SHD125" s="69"/>
      <c r="SHE125" s="69"/>
      <c r="SHF125" s="69"/>
      <c r="SHG125" s="69"/>
      <c r="SHH125" s="69"/>
      <c r="SHI125" s="69"/>
      <c r="SHJ125" s="69"/>
      <c r="SHK125" s="69"/>
      <c r="SHL125" s="69"/>
      <c r="SHM125" s="69"/>
      <c r="SHN125" s="69"/>
      <c r="SHO125" s="69"/>
      <c r="SHP125" s="69"/>
      <c r="SHQ125" s="69"/>
      <c r="SHR125" s="69"/>
      <c r="SHS125" s="69"/>
      <c r="SHT125" s="69"/>
      <c r="SHU125" s="69"/>
      <c r="SHV125" s="69"/>
      <c r="SHW125" s="69"/>
      <c r="SHX125" s="69"/>
      <c r="SHY125" s="69"/>
      <c r="SHZ125" s="69"/>
      <c r="SIA125" s="69"/>
      <c r="SIB125" s="69"/>
      <c r="SIC125" s="69"/>
      <c r="SID125" s="69"/>
      <c r="SIE125" s="69"/>
      <c r="SIF125" s="69"/>
      <c r="SIG125" s="69"/>
      <c r="SIH125" s="69"/>
      <c r="SII125" s="69"/>
      <c r="SIJ125" s="69"/>
      <c r="SIK125" s="69"/>
      <c r="SIL125" s="69"/>
      <c r="SIM125" s="69"/>
      <c r="SIN125" s="69"/>
      <c r="SIO125" s="69"/>
      <c r="SIP125" s="69"/>
      <c r="SIQ125" s="69"/>
      <c r="SIR125" s="69"/>
      <c r="SIS125" s="69"/>
      <c r="SIT125" s="69"/>
      <c r="SIU125" s="69"/>
      <c r="SIV125" s="69"/>
      <c r="SIW125" s="69"/>
      <c r="SIX125" s="69"/>
      <c r="SIY125" s="69"/>
      <c r="SIZ125" s="69"/>
      <c r="SJA125" s="69"/>
      <c r="SJB125" s="69"/>
      <c r="SJC125" s="69"/>
      <c r="SJD125" s="69"/>
      <c r="SJE125" s="69"/>
      <c r="SJF125" s="69"/>
      <c r="SJG125" s="69"/>
      <c r="SJH125" s="69"/>
      <c r="SJI125" s="69"/>
      <c r="SJJ125" s="69"/>
      <c r="SJK125" s="69"/>
      <c r="SJL125" s="69"/>
      <c r="SJM125" s="69"/>
      <c r="SJN125" s="69"/>
      <c r="SJO125" s="69"/>
      <c r="SJP125" s="69"/>
      <c r="SJQ125" s="69"/>
      <c r="SJR125" s="69"/>
      <c r="SJS125" s="69"/>
      <c r="SJT125" s="69"/>
      <c r="SJU125" s="69"/>
      <c r="SJV125" s="69"/>
      <c r="SJW125" s="69"/>
      <c r="SJX125" s="69"/>
      <c r="SJY125" s="69"/>
      <c r="SJZ125" s="69"/>
      <c r="SKA125" s="69"/>
      <c r="SKB125" s="69"/>
      <c r="SKC125" s="69"/>
      <c r="SKD125" s="69"/>
      <c r="SKE125" s="69"/>
      <c r="SKF125" s="69"/>
      <c r="SKG125" s="69"/>
      <c r="SKH125" s="69"/>
      <c r="SKI125" s="69"/>
      <c r="SKJ125" s="69"/>
      <c r="SKK125" s="69"/>
      <c r="SKL125" s="69"/>
      <c r="SKM125" s="69"/>
      <c r="SKN125" s="69"/>
      <c r="SKO125" s="69"/>
      <c r="SKP125" s="69"/>
      <c r="SKQ125" s="69"/>
      <c r="SKR125" s="69"/>
      <c r="SKS125" s="69"/>
      <c r="SKT125" s="69"/>
      <c r="SKU125" s="69"/>
      <c r="SKV125" s="69"/>
      <c r="SKW125" s="69"/>
      <c r="SKX125" s="69"/>
      <c r="SKY125" s="69"/>
      <c r="SKZ125" s="69"/>
      <c r="SLA125" s="69"/>
      <c r="SLB125" s="69"/>
      <c r="SLC125" s="69"/>
      <c r="SLD125" s="69"/>
      <c r="SLE125" s="69"/>
      <c r="SLF125" s="69"/>
      <c r="SLG125" s="69"/>
      <c r="SLH125" s="69"/>
      <c r="SLI125" s="69"/>
      <c r="SLJ125" s="69"/>
      <c r="SLK125" s="69"/>
      <c r="SLL125" s="69"/>
      <c r="SLM125" s="69"/>
      <c r="SLN125" s="69"/>
      <c r="SLO125" s="69"/>
      <c r="SLP125" s="69"/>
      <c r="SLQ125" s="69"/>
      <c r="SLR125" s="69"/>
      <c r="SLS125" s="69"/>
      <c r="SLT125" s="69"/>
      <c r="SLU125" s="69"/>
      <c r="SLV125" s="69"/>
      <c r="SLW125" s="69"/>
      <c r="SLX125" s="69"/>
      <c r="SLY125" s="69"/>
      <c r="SLZ125" s="69"/>
      <c r="SMA125" s="69"/>
      <c r="SMB125" s="69"/>
      <c r="SMC125" s="69"/>
      <c r="SMD125" s="69"/>
      <c r="SME125" s="69"/>
      <c r="SMF125" s="69"/>
      <c r="SMG125" s="69"/>
      <c r="SMH125" s="69"/>
      <c r="SMI125" s="69"/>
      <c r="SMJ125" s="69"/>
      <c r="SMK125" s="69"/>
      <c r="SML125" s="69"/>
      <c r="SMM125" s="69"/>
      <c r="SMN125" s="69"/>
      <c r="SMO125" s="69"/>
      <c r="SMP125" s="69"/>
      <c r="SMQ125" s="69"/>
      <c r="SMR125" s="69"/>
      <c r="SMS125" s="69"/>
      <c r="SMT125" s="69"/>
      <c r="SMU125" s="69"/>
      <c r="SMV125" s="69"/>
      <c r="SMW125" s="69"/>
      <c r="SMX125" s="69"/>
      <c r="SMY125" s="69"/>
      <c r="SMZ125" s="69"/>
      <c r="SNA125" s="69"/>
      <c r="SNB125" s="69"/>
      <c r="SNC125" s="69"/>
      <c r="SND125" s="69"/>
      <c r="SNE125" s="69"/>
      <c r="SNF125" s="69"/>
      <c r="SNG125" s="69"/>
      <c r="SNH125" s="69"/>
      <c r="SNI125" s="69"/>
      <c r="SNJ125" s="69"/>
      <c r="SNK125" s="69"/>
      <c r="SNL125" s="69"/>
      <c r="SNM125" s="69"/>
      <c r="SNN125" s="69"/>
      <c r="SNO125" s="69"/>
      <c r="SNP125" s="69"/>
      <c r="SNQ125" s="69"/>
      <c r="SNR125" s="69"/>
      <c r="SNS125" s="69"/>
      <c r="SNT125" s="69"/>
      <c r="SNU125" s="69"/>
      <c r="SNV125" s="69"/>
      <c r="SNW125" s="69"/>
      <c r="SNX125" s="69"/>
      <c r="SNY125" s="69"/>
      <c r="SNZ125" s="69"/>
      <c r="SOA125" s="69"/>
      <c r="SOB125" s="69"/>
      <c r="SOC125" s="69"/>
      <c r="SOD125" s="69"/>
      <c r="SOE125" s="69"/>
      <c r="SOF125" s="69"/>
      <c r="SOG125" s="69"/>
      <c r="SOH125" s="69"/>
      <c r="SOI125" s="69"/>
      <c r="SOJ125" s="69"/>
      <c r="SOK125" s="69"/>
      <c r="SOL125" s="69"/>
      <c r="SOM125" s="69"/>
      <c r="SON125" s="69"/>
      <c r="SOO125" s="69"/>
      <c r="SOP125" s="69"/>
      <c r="SOQ125" s="69"/>
      <c r="SOR125" s="69"/>
      <c r="SOS125" s="69"/>
      <c r="SOT125" s="69"/>
      <c r="SOU125" s="69"/>
      <c r="SOV125" s="69"/>
      <c r="SOW125" s="69"/>
      <c r="SOX125" s="69"/>
      <c r="SOY125" s="69"/>
      <c r="SOZ125" s="69"/>
      <c r="SPA125" s="69"/>
      <c r="SPB125" s="69"/>
      <c r="SPC125" s="69"/>
      <c r="SPD125" s="69"/>
      <c r="SPE125" s="69"/>
      <c r="SPF125" s="69"/>
      <c r="SPG125" s="69"/>
      <c r="SPH125" s="69"/>
      <c r="SPI125" s="69"/>
      <c r="SPJ125" s="69"/>
      <c r="SPK125" s="69"/>
      <c r="SPL125" s="69"/>
      <c r="SPM125" s="69"/>
      <c r="SPN125" s="69"/>
      <c r="SPO125" s="69"/>
      <c r="SPP125" s="69"/>
      <c r="SPQ125" s="69"/>
      <c r="SPR125" s="69"/>
      <c r="SPS125" s="69"/>
      <c r="SPT125" s="69"/>
      <c r="SPU125" s="69"/>
      <c r="SPV125" s="69"/>
      <c r="SPW125" s="69"/>
      <c r="SPX125" s="69"/>
      <c r="SPY125" s="69"/>
      <c r="SPZ125" s="69"/>
      <c r="SQA125" s="69"/>
      <c r="SQB125" s="69"/>
      <c r="SQC125" s="69"/>
      <c r="SQD125" s="69"/>
      <c r="SQE125" s="69"/>
      <c r="SQF125" s="69"/>
      <c r="SQG125" s="69"/>
      <c r="SQH125" s="69"/>
      <c r="SQI125" s="69"/>
      <c r="SQJ125" s="69"/>
      <c r="SQK125" s="69"/>
      <c r="SQL125" s="69"/>
      <c r="SQM125" s="69"/>
      <c r="SQN125" s="69"/>
      <c r="SQO125" s="69"/>
      <c r="SQP125" s="69"/>
      <c r="SQQ125" s="69"/>
      <c r="SQR125" s="69"/>
      <c r="SQS125" s="69"/>
      <c r="SQT125" s="69"/>
      <c r="SQU125" s="69"/>
      <c r="SQV125" s="69"/>
      <c r="SQW125" s="69"/>
      <c r="SQX125" s="69"/>
      <c r="SQY125" s="69"/>
      <c r="SQZ125" s="69"/>
      <c r="SRA125" s="69"/>
      <c r="SRB125" s="69"/>
      <c r="SRC125" s="69"/>
      <c r="SRD125" s="69"/>
      <c r="SRE125" s="69"/>
      <c r="SRF125" s="69"/>
      <c r="SRG125" s="69"/>
      <c r="SRH125" s="69"/>
      <c r="SRI125" s="69"/>
      <c r="SRJ125" s="69"/>
      <c r="SRK125" s="69"/>
      <c r="SRL125" s="69"/>
      <c r="SRM125" s="69"/>
      <c r="SRN125" s="69"/>
      <c r="SRO125" s="69"/>
      <c r="SRP125" s="69"/>
      <c r="SRQ125" s="69"/>
      <c r="SRR125" s="69"/>
      <c r="SRS125" s="69"/>
      <c r="SRT125" s="69"/>
      <c r="SRU125" s="69"/>
      <c r="SRV125" s="69"/>
      <c r="SRW125" s="69"/>
      <c r="SRX125" s="69"/>
      <c r="SRY125" s="69"/>
      <c r="SRZ125" s="69"/>
      <c r="SSA125" s="69"/>
      <c r="SSB125" s="69"/>
      <c r="SSC125" s="69"/>
      <c r="SSD125" s="69"/>
      <c r="SSE125" s="69"/>
      <c r="SSF125" s="69"/>
      <c r="SSG125" s="69"/>
      <c r="SSH125" s="69"/>
      <c r="SSI125" s="69"/>
      <c r="SSJ125" s="69"/>
      <c r="SSK125" s="69"/>
      <c r="SSL125" s="69"/>
      <c r="SSM125" s="69"/>
      <c r="SSN125" s="69"/>
      <c r="SSO125" s="69"/>
      <c r="SSP125" s="69"/>
      <c r="SSQ125" s="69"/>
      <c r="SSR125" s="69"/>
      <c r="SSS125" s="69"/>
      <c r="SST125" s="69"/>
      <c r="SSU125" s="69"/>
      <c r="SSV125" s="69"/>
      <c r="SSW125" s="69"/>
      <c r="SSX125" s="69"/>
      <c r="SSY125" s="69"/>
      <c r="SSZ125" s="69"/>
      <c r="STA125" s="69"/>
      <c r="STB125" s="69"/>
      <c r="STC125" s="69"/>
      <c r="STD125" s="69"/>
      <c r="STE125" s="69"/>
      <c r="STF125" s="69"/>
      <c r="STG125" s="69"/>
      <c r="STH125" s="69"/>
      <c r="STI125" s="69"/>
      <c r="STJ125" s="69"/>
      <c r="STK125" s="69"/>
      <c r="STL125" s="69"/>
      <c r="STM125" s="69"/>
      <c r="STN125" s="69"/>
      <c r="STO125" s="69"/>
      <c r="STP125" s="69"/>
      <c r="STQ125" s="69"/>
      <c r="STR125" s="69"/>
      <c r="STS125" s="69"/>
      <c r="STT125" s="69"/>
      <c r="STU125" s="69"/>
      <c r="STV125" s="69"/>
      <c r="STW125" s="69"/>
      <c r="STX125" s="69"/>
      <c r="STY125" s="69"/>
      <c r="STZ125" s="69"/>
      <c r="SUA125" s="69"/>
      <c r="SUB125" s="69"/>
      <c r="SUC125" s="69"/>
      <c r="SUD125" s="69"/>
      <c r="SUE125" s="69"/>
      <c r="SUF125" s="69"/>
      <c r="SUG125" s="69"/>
      <c r="SUH125" s="69"/>
      <c r="SUI125" s="69"/>
      <c r="SUJ125" s="69"/>
      <c r="SUK125" s="69"/>
      <c r="SUL125" s="69"/>
      <c r="SUM125" s="69"/>
      <c r="SUN125" s="69"/>
      <c r="SUO125" s="69"/>
      <c r="SUP125" s="69"/>
      <c r="SUQ125" s="69"/>
      <c r="SUR125" s="69"/>
      <c r="SUS125" s="69"/>
      <c r="SUT125" s="69"/>
      <c r="SUU125" s="69"/>
      <c r="SUV125" s="69"/>
      <c r="SUW125" s="69"/>
      <c r="SUX125" s="69"/>
      <c r="SUY125" s="69"/>
      <c r="SUZ125" s="69"/>
      <c r="SVA125" s="69"/>
      <c r="SVB125" s="69"/>
      <c r="SVC125" s="69"/>
      <c r="SVD125" s="69"/>
      <c r="SVE125" s="69"/>
      <c r="SVF125" s="69"/>
      <c r="SVG125" s="69"/>
      <c r="SVH125" s="69"/>
      <c r="SVI125" s="69"/>
      <c r="SVJ125" s="69"/>
      <c r="SVK125" s="69"/>
      <c r="SVL125" s="69"/>
      <c r="SVM125" s="69"/>
      <c r="SVN125" s="69"/>
      <c r="SVO125" s="69"/>
      <c r="SVP125" s="69"/>
      <c r="SVQ125" s="69"/>
      <c r="SVR125" s="69"/>
      <c r="SVS125" s="69"/>
      <c r="SVT125" s="69"/>
      <c r="SVU125" s="69"/>
      <c r="SVV125" s="69"/>
      <c r="SVW125" s="69"/>
      <c r="SVX125" s="69"/>
      <c r="SVY125" s="69"/>
      <c r="SVZ125" s="69"/>
      <c r="SWA125" s="69"/>
      <c r="SWB125" s="69"/>
      <c r="SWC125" s="69"/>
      <c r="SWD125" s="69"/>
      <c r="SWE125" s="69"/>
      <c r="SWF125" s="69"/>
      <c r="SWG125" s="69"/>
      <c r="SWH125" s="69"/>
      <c r="SWI125" s="69"/>
      <c r="SWJ125" s="69"/>
      <c r="SWK125" s="69"/>
      <c r="SWL125" s="69"/>
      <c r="SWM125" s="69"/>
      <c r="SWN125" s="69"/>
      <c r="SWO125" s="69"/>
      <c r="SWP125" s="69"/>
      <c r="SWQ125" s="69"/>
      <c r="SWR125" s="69"/>
      <c r="SWS125" s="69"/>
      <c r="SWT125" s="69"/>
      <c r="SWU125" s="69"/>
      <c r="SWV125" s="69"/>
      <c r="SWW125" s="69"/>
      <c r="SWX125" s="69"/>
      <c r="SWY125" s="69"/>
      <c r="SWZ125" s="69"/>
      <c r="SXA125" s="69"/>
      <c r="SXB125" s="69"/>
      <c r="SXC125" s="69"/>
      <c r="SXD125" s="69"/>
      <c r="SXE125" s="69"/>
      <c r="SXF125" s="69"/>
      <c r="SXG125" s="69"/>
      <c r="SXH125" s="69"/>
      <c r="SXI125" s="69"/>
      <c r="SXJ125" s="69"/>
      <c r="SXK125" s="69"/>
      <c r="SXL125" s="69"/>
      <c r="SXM125" s="69"/>
      <c r="SXN125" s="69"/>
      <c r="SXO125" s="69"/>
      <c r="SXP125" s="69"/>
      <c r="SXQ125" s="69"/>
      <c r="SXR125" s="69"/>
      <c r="SXS125" s="69"/>
      <c r="SXT125" s="69"/>
      <c r="SXU125" s="69"/>
      <c r="SXV125" s="69"/>
      <c r="SXW125" s="69"/>
      <c r="SXX125" s="69"/>
      <c r="SXY125" s="69"/>
      <c r="SXZ125" s="69"/>
      <c r="SYA125" s="69"/>
      <c r="SYB125" s="69"/>
      <c r="SYC125" s="69"/>
      <c r="SYD125" s="69"/>
      <c r="SYE125" s="69"/>
      <c r="SYF125" s="69"/>
      <c r="SYG125" s="69"/>
      <c r="SYH125" s="69"/>
      <c r="SYI125" s="69"/>
      <c r="SYJ125" s="69"/>
      <c r="SYK125" s="69"/>
      <c r="SYL125" s="69"/>
      <c r="SYM125" s="69"/>
      <c r="SYN125" s="69"/>
      <c r="SYO125" s="69"/>
      <c r="SYP125" s="69"/>
      <c r="SYQ125" s="69"/>
      <c r="SYR125" s="69"/>
      <c r="SYS125" s="69"/>
      <c r="SYT125" s="69"/>
      <c r="SYU125" s="69"/>
      <c r="SYV125" s="69"/>
      <c r="SYW125" s="69"/>
      <c r="SYX125" s="69"/>
      <c r="SYY125" s="69"/>
      <c r="SYZ125" s="69"/>
      <c r="SZA125" s="69"/>
      <c r="SZB125" s="69"/>
      <c r="SZC125" s="69"/>
      <c r="SZD125" s="69"/>
      <c r="SZE125" s="69"/>
      <c r="SZF125" s="69"/>
      <c r="SZG125" s="69"/>
      <c r="SZH125" s="69"/>
      <c r="SZI125" s="69"/>
      <c r="SZJ125" s="69"/>
      <c r="SZK125" s="69"/>
      <c r="SZL125" s="69"/>
      <c r="SZM125" s="69"/>
      <c r="SZN125" s="69"/>
      <c r="SZO125" s="69"/>
      <c r="SZP125" s="69"/>
      <c r="SZQ125" s="69"/>
      <c r="SZR125" s="69"/>
      <c r="SZS125" s="69"/>
      <c r="SZT125" s="69"/>
      <c r="SZU125" s="69"/>
      <c r="SZV125" s="69"/>
      <c r="SZW125" s="69"/>
      <c r="SZX125" s="69"/>
      <c r="SZY125" s="69"/>
      <c r="SZZ125" s="69"/>
      <c r="TAA125" s="69"/>
      <c r="TAB125" s="69"/>
      <c r="TAC125" s="69"/>
      <c r="TAD125" s="69"/>
      <c r="TAE125" s="69"/>
      <c r="TAF125" s="69"/>
      <c r="TAG125" s="69"/>
      <c r="TAH125" s="69"/>
      <c r="TAI125" s="69"/>
      <c r="TAJ125" s="69"/>
      <c r="TAK125" s="69"/>
      <c r="TAL125" s="69"/>
      <c r="TAM125" s="69"/>
      <c r="TAN125" s="69"/>
      <c r="TAO125" s="69"/>
      <c r="TAP125" s="69"/>
      <c r="TAQ125" s="69"/>
      <c r="TAR125" s="69"/>
      <c r="TAS125" s="69"/>
      <c r="TAT125" s="69"/>
      <c r="TAU125" s="69"/>
      <c r="TAV125" s="69"/>
      <c r="TAW125" s="69"/>
      <c r="TAX125" s="69"/>
      <c r="TAY125" s="69"/>
      <c r="TAZ125" s="69"/>
      <c r="TBA125" s="69"/>
      <c r="TBB125" s="69"/>
      <c r="TBC125" s="69"/>
      <c r="TBD125" s="69"/>
      <c r="TBE125" s="69"/>
      <c r="TBF125" s="69"/>
      <c r="TBG125" s="69"/>
      <c r="TBH125" s="69"/>
      <c r="TBI125" s="69"/>
      <c r="TBJ125" s="69"/>
      <c r="TBK125" s="69"/>
      <c r="TBL125" s="69"/>
      <c r="TBM125" s="69"/>
      <c r="TBN125" s="69"/>
      <c r="TBO125" s="69"/>
      <c r="TBP125" s="69"/>
      <c r="TBQ125" s="69"/>
      <c r="TBR125" s="69"/>
      <c r="TBS125" s="69"/>
      <c r="TBT125" s="69"/>
      <c r="TBU125" s="69"/>
      <c r="TBV125" s="69"/>
      <c r="TBW125" s="69"/>
      <c r="TBX125" s="69"/>
      <c r="TBY125" s="69"/>
      <c r="TBZ125" s="69"/>
      <c r="TCA125" s="69"/>
      <c r="TCB125" s="69"/>
      <c r="TCC125" s="69"/>
      <c r="TCD125" s="69"/>
      <c r="TCE125" s="69"/>
      <c r="TCF125" s="69"/>
      <c r="TCG125" s="69"/>
      <c r="TCH125" s="69"/>
      <c r="TCI125" s="69"/>
      <c r="TCJ125" s="69"/>
      <c r="TCK125" s="69"/>
      <c r="TCL125" s="69"/>
      <c r="TCM125" s="69"/>
      <c r="TCN125" s="69"/>
      <c r="TCO125" s="69"/>
      <c r="TCP125" s="69"/>
      <c r="TCQ125" s="69"/>
      <c r="TCR125" s="69"/>
      <c r="TCS125" s="69"/>
      <c r="TCT125" s="69"/>
      <c r="TCU125" s="69"/>
      <c r="TCV125" s="69"/>
      <c r="TCW125" s="69"/>
      <c r="TCX125" s="69"/>
      <c r="TCY125" s="69"/>
      <c r="TCZ125" s="69"/>
      <c r="TDA125" s="69"/>
      <c r="TDB125" s="69"/>
      <c r="TDC125" s="69"/>
      <c r="TDD125" s="69"/>
      <c r="TDE125" s="69"/>
      <c r="TDF125" s="69"/>
      <c r="TDG125" s="69"/>
      <c r="TDH125" s="69"/>
      <c r="TDI125" s="69"/>
      <c r="TDJ125" s="69"/>
      <c r="TDK125" s="69"/>
      <c r="TDL125" s="69"/>
      <c r="TDM125" s="69"/>
      <c r="TDN125" s="69"/>
      <c r="TDO125" s="69"/>
      <c r="TDP125" s="69"/>
      <c r="TDQ125" s="69"/>
      <c r="TDR125" s="69"/>
      <c r="TDS125" s="69"/>
      <c r="TDT125" s="69"/>
      <c r="TDU125" s="69"/>
      <c r="TDV125" s="69"/>
      <c r="TDW125" s="69"/>
      <c r="TDX125" s="69"/>
      <c r="TDY125" s="69"/>
      <c r="TDZ125" s="69"/>
      <c r="TEA125" s="69"/>
      <c r="TEB125" s="69"/>
      <c r="TEC125" s="69"/>
      <c r="TED125" s="69"/>
      <c r="TEE125" s="69"/>
      <c r="TEF125" s="69"/>
      <c r="TEG125" s="69"/>
      <c r="TEH125" s="69"/>
      <c r="TEI125" s="69"/>
      <c r="TEJ125" s="69"/>
      <c r="TEK125" s="69"/>
      <c r="TEL125" s="69"/>
      <c r="TEM125" s="69"/>
      <c r="TEN125" s="69"/>
      <c r="TEO125" s="69"/>
      <c r="TEP125" s="69"/>
      <c r="TEQ125" s="69"/>
      <c r="TER125" s="69"/>
      <c r="TES125" s="69"/>
      <c r="TET125" s="69"/>
      <c r="TEU125" s="69"/>
      <c r="TEV125" s="69"/>
      <c r="TEW125" s="69"/>
      <c r="TEX125" s="69"/>
      <c r="TEY125" s="69"/>
      <c r="TEZ125" s="69"/>
      <c r="TFA125" s="69"/>
      <c r="TFB125" s="69"/>
      <c r="TFC125" s="69"/>
      <c r="TFD125" s="69"/>
      <c r="TFE125" s="69"/>
      <c r="TFF125" s="69"/>
      <c r="TFG125" s="69"/>
      <c r="TFH125" s="69"/>
      <c r="TFI125" s="69"/>
      <c r="TFJ125" s="69"/>
      <c r="TFK125" s="69"/>
      <c r="TFL125" s="69"/>
      <c r="TFM125" s="69"/>
      <c r="TFN125" s="69"/>
      <c r="TFO125" s="69"/>
      <c r="TFP125" s="69"/>
      <c r="TFQ125" s="69"/>
      <c r="TFR125" s="69"/>
      <c r="TFS125" s="69"/>
      <c r="TFT125" s="69"/>
      <c r="TFU125" s="69"/>
      <c r="TFV125" s="69"/>
      <c r="TFW125" s="69"/>
      <c r="TFX125" s="69"/>
      <c r="TFY125" s="69"/>
      <c r="TFZ125" s="69"/>
      <c r="TGA125" s="69"/>
      <c r="TGB125" s="69"/>
      <c r="TGC125" s="69"/>
      <c r="TGD125" s="69"/>
      <c r="TGE125" s="69"/>
      <c r="TGF125" s="69"/>
      <c r="TGG125" s="69"/>
      <c r="TGH125" s="69"/>
      <c r="TGI125" s="69"/>
      <c r="TGJ125" s="69"/>
      <c r="TGK125" s="69"/>
      <c r="TGL125" s="69"/>
      <c r="TGM125" s="69"/>
      <c r="TGN125" s="69"/>
      <c r="TGO125" s="69"/>
      <c r="TGP125" s="69"/>
      <c r="TGQ125" s="69"/>
      <c r="TGR125" s="69"/>
      <c r="TGS125" s="69"/>
      <c r="TGT125" s="69"/>
      <c r="TGU125" s="69"/>
      <c r="TGV125" s="69"/>
      <c r="TGW125" s="69"/>
      <c r="TGX125" s="69"/>
      <c r="TGY125" s="69"/>
      <c r="TGZ125" s="69"/>
      <c r="THA125" s="69"/>
      <c r="THB125" s="69"/>
      <c r="THC125" s="69"/>
      <c r="THD125" s="69"/>
      <c r="THE125" s="69"/>
      <c r="THF125" s="69"/>
      <c r="THG125" s="69"/>
      <c r="THH125" s="69"/>
      <c r="THI125" s="69"/>
      <c r="THJ125" s="69"/>
      <c r="THK125" s="69"/>
      <c r="THL125" s="69"/>
      <c r="THM125" s="69"/>
      <c r="THN125" s="69"/>
      <c r="THO125" s="69"/>
      <c r="THP125" s="69"/>
      <c r="THQ125" s="69"/>
      <c r="THR125" s="69"/>
      <c r="THS125" s="69"/>
      <c r="THT125" s="69"/>
      <c r="THU125" s="69"/>
      <c r="THV125" s="69"/>
      <c r="THW125" s="69"/>
      <c r="THX125" s="69"/>
      <c r="THY125" s="69"/>
      <c r="THZ125" s="69"/>
      <c r="TIA125" s="69"/>
      <c r="TIB125" s="69"/>
      <c r="TIC125" s="69"/>
      <c r="TID125" s="69"/>
      <c r="TIE125" s="69"/>
      <c r="TIF125" s="69"/>
      <c r="TIG125" s="69"/>
      <c r="TIH125" s="69"/>
      <c r="TII125" s="69"/>
      <c r="TIJ125" s="69"/>
      <c r="TIK125" s="69"/>
      <c r="TIL125" s="69"/>
      <c r="TIM125" s="69"/>
      <c r="TIN125" s="69"/>
      <c r="TIO125" s="69"/>
      <c r="TIP125" s="69"/>
      <c r="TIQ125" s="69"/>
      <c r="TIR125" s="69"/>
      <c r="TIS125" s="69"/>
      <c r="TIT125" s="69"/>
      <c r="TIU125" s="69"/>
      <c r="TIV125" s="69"/>
      <c r="TIW125" s="69"/>
      <c r="TIX125" s="69"/>
      <c r="TIY125" s="69"/>
      <c r="TIZ125" s="69"/>
      <c r="TJA125" s="69"/>
      <c r="TJB125" s="69"/>
      <c r="TJC125" s="69"/>
      <c r="TJD125" s="69"/>
      <c r="TJE125" s="69"/>
      <c r="TJF125" s="69"/>
      <c r="TJG125" s="69"/>
      <c r="TJH125" s="69"/>
      <c r="TJI125" s="69"/>
      <c r="TJJ125" s="69"/>
      <c r="TJK125" s="69"/>
      <c r="TJL125" s="69"/>
      <c r="TJM125" s="69"/>
      <c r="TJN125" s="69"/>
      <c r="TJO125" s="69"/>
      <c r="TJP125" s="69"/>
      <c r="TJQ125" s="69"/>
      <c r="TJR125" s="69"/>
      <c r="TJS125" s="69"/>
      <c r="TJT125" s="69"/>
      <c r="TJU125" s="69"/>
      <c r="TJV125" s="69"/>
      <c r="TJW125" s="69"/>
      <c r="TJX125" s="69"/>
      <c r="TJY125" s="69"/>
      <c r="TJZ125" s="69"/>
      <c r="TKA125" s="69"/>
      <c r="TKB125" s="69"/>
      <c r="TKC125" s="69"/>
      <c r="TKD125" s="69"/>
      <c r="TKE125" s="69"/>
      <c r="TKF125" s="69"/>
      <c r="TKG125" s="69"/>
      <c r="TKH125" s="69"/>
      <c r="TKI125" s="69"/>
      <c r="TKJ125" s="69"/>
      <c r="TKK125" s="69"/>
      <c r="TKL125" s="69"/>
      <c r="TKM125" s="69"/>
      <c r="TKN125" s="69"/>
      <c r="TKO125" s="69"/>
      <c r="TKP125" s="69"/>
      <c r="TKQ125" s="69"/>
      <c r="TKR125" s="69"/>
      <c r="TKS125" s="69"/>
      <c r="TKT125" s="69"/>
      <c r="TKU125" s="69"/>
      <c r="TKV125" s="69"/>
      <c r="TKW125" s="69"/>
      <c r="TKX125" s="69"/>
      <c r="TKY125" s="69"/>
      <c r="TKZ125" s="69"/>
      <c r="TLA125" s="69"/>
      <c r="TLB125" s="69"/>
      <c r="TLC125" s="69"/>
      <c r="TLD125" s="69"/>
      <c r="TLE125" s="69"/>
      <c r="TLF125" s="69"/>
      <c r="TLG125" s="69"/>
      <c r="TLH125" s="69"/>
      <c r="TLI125" s="69"/>
      <c r="TLJ125" s="69"/>
      <c r="TLK125" s="69"/>
      <c r="TLL125" s="69"/>
      <c r="TLM125" s="69"/>
      <c r="TLN125" s="69"/>
      <c r="TLO125" s="69"/>
      <c r="TLP125" s="69"/>
      <c r="TLQ125" s="69"/>
      <c r="TLR125" s="69"/>
      <c r="TLS125" s="69"/>
      <c r="TLT125" s="69"/>
      <c r="TLU125" s="69"/>
      <c r="TLV125" s="69"/>
      <c r="TLW125" s="69"/>
      <c r="TLX125" s="69"/>
      <c r="TLY125" s="69"/>
      <c r="TLZ125" s="69"/>
      <c r="TMA125" s="69"/>
      <c r="TMB125" s="69"/>
      <c r="TMC125" s="69"/>
      <c r="TMD125" s="69"/>
      <c r="TME125" s="69"/>
      <c r="TMF125" s="69"/>
      <c r="TMG125" s="69"/>
      <c r="TMH125" s="69"/>
      <c r="TMI125" s="69"/>
      <c r="TMJ125" s="69"/>
      <c r="TMK125" s="69"/>
      <c r="TML125" s="69"/>
      <c r="TMM125" s="69"/>
      <c r="TMN125" s="69"/>
      <c r="TMO125" s="69"/>
      <c r="TMP125" s="69"/>
      <c r="TMQ125" s="69"/>
      <c r="TMR125" s="69"/>
      <c r="TMS125" s="69"/>
      <c r="TMT125" s="69"/>
      <c r="TMU125" s="69"/>
      <c r="TMV125" s="69"/>
      <c r="TMW125" s="69"/>
      <c r="TMX125" s="69"/>
      <c r="TMY125" s="69"/>
      <c r="TMZ125" s="69"/>
      <c r="TNA125" s="69"/>
      <c r="TNB125" s="69"/>
      <c r="TNC125" s="69"/>
      <c r="TND125" s="69"/>
      <c r="TNE125" s="69"/>
      <c r="TNF125" s="69"/>
      <c r="TNG125" s="69"/>
      <c r="TNH125" s="69"/>
      <c r="TNI125" s="69"/>
      <c r="TNJ125" s="69"/>
      <c r="TNK125" s="69"/>
      <c r="TNL125" s="69"/>
      <c r="TNM125" s="69"/>
      <c r="TNN125" s="69"/>
      <c r="TNO125" s="69"/>
      <c r="TNP125" s="69"/>
      <c r="TNQ125" s="69"/>
      <c r="TNR125" s="69"/>
      <c r="TNS125" s="69"/>
      <c r="TNT125" s="69"/>
      <c r="TNU125" s="69"/>
      <c r="TNV125" s="69"/>
      <c r="TNW125" s="69"/>
      <c r="TNX125" s="69"/>
      <c r="TNY125" s="69"/>
      <c r="TNZ125" s="69"/>
      <c r="TOA125" s="69"/>
      <c r="TOB125" s="69"/>
      <c r="TOC125" s="69"/>
      <c r="TOD125" s="69"/>
      <c r="TOE125" s="69"/>
      <c r="TOF125" s="69"/>
      <c r="TOG125" s="69"/>
      <c r="TOH125" s="69"/>
      <c r="TOI125" s="69"/>
      <c r="TOJ125" s="69"/>
      <c r="TOK125" s="69"/>
      <c r="TOL125" s="69"/>
      <c r="TOM125" s="69"/>
      <c r="TON125" s="69"/>
      <c r="TOO125" s="69"/>
      <c r="TOP125" s="69"/>
      <c r="TOQ125" s="69"/>
      <c r="TOR125" s="69"/>
      <c r="TOS125" s="69"/>
      <c r="TOT125" s="69"/>
      <c r="TOU125" s="69"/>
      <c r="TOV125" s="69"/>
      <c r="TOW125" s="69"/>
      <c r="TOX125" s="69"/>
      <c r="TOY125" s="69"/>
      <c r="TOZ125" s="69"/>
      <c r="TPA125" s="69"/>
      <c r="TPB125" s="69"/>
      <c r="TPC125" s="69"/>
      <c r="TPD125" s="69"/>
      <c r="TPE125" s="69"/>
      <c r="TPF125" s="69"/>
      <c r="TPG125" s="69"/>
      <c r="TPH125" s="69"/>
      <c r="TPI125" s="69"/>
      <c r="TPJ125" s="69"/>
      <c r="TPK125" s="69"/>
      <c r="TPL125" s="69"/>
      <c r="TPM125" s="69"/>
      <c r="TPN125" s="69"/>
      <c r="TPO125" s="69"/>
      <c r="TPP125" s="69"/>
      <c r="TPQ125" s="69"/>
      <c r="TPR125" s="69"/>
      <c r="TPS125" s="69"/>
      <c r="TPT125" s="69"/>
      <c r="TPU125" s="69"/>
      <c r="TPV125" s="69"/>
      <c r="TPW125" s="69"/>
      <c r="TPX125" s="69"/>
      <c r="TPY125" s="69"/>
      <c r="TPZ125" s="69"/>
      <c r="TQA125" s="69"/>
      <c r="TQB125" s="69"/>
      <c r="TQC125" s="69"/>
      <c r="TQD125" s="69"/>
      <c r="TQE125" s="69"/>
      <c r="TQF125" s="69"/>
      <c r="TQG125" s="69"/>
      <c r="TQH125" s="69"/>
      <c r="TQI125" s="69"/>
      <c r="TQJ125" s="69"/>
      <c r="TQK125" s="69"/>
      <c r="TQL125" s="69"/>
      <c r="TQM125" s="69"/>
      <c r="TQN125" s="69"/>
      <c r="TQO125" s="69"/>
      <c r="TQP125" s="69"/>
      <c r="TQQ125" s="69"/>
      <c r="TQR125" s="69"/>
      <c r="TQS125" s="69"/>
      <c r="TQT125" s="69"/>
      <c r="TQU125" s="69"/>
      <c r="TQV125" s="69"/>
      <c r="TQW125" s="69"/>
      <c r="TQX125" s="69"/>
      <c r="TQY125" s="69"/>
      <c r="TQZ125" s="69"/>
      <c r="TRA125" s="69"/>
      <c r="TRB125" s="69"/>
      <c r="TRC125" s="69"/>
      <c r="TRD125" s="69"/>
      <c r="TRE125" s="69"/>
      <c r="TRF125" s="69"/>
      <c r="TRG125" s="69"/>
      <c r="TRH125" s="69"/>
      <c r="TRI125" s="69"/>
      <c r="TRJ125" s="69"/>
      <c r="TRK125" s="69"/>
      <c r="TRL125" s="69"/>
      <c r="TRM125" s="69"/>
      <c r="TRN125" s="69"/>
      <c r="TRO125" s="69"/>
      <c r="TRP125" s="69"/>
      <c r="TRQ125" s="69"/>
      <c r="TRR125" s="69"/>
      <c r="TRS125" s="69"/>
      <c r="TRT125" s="69"/>
      <c r="TRU125" s="69"/>
      <c r="TRV125" s="69"/>
      <c r="TRW125" s="69"/>
      <c r="TRX125" s="69"/>
      <c r="TRY125" s="69"/>
      <c r="TRZ125" s="69"/>
      <c r="TSA125" s="69"/>
      <c r="TSB125" s="69"/>
      <c r="TSC125" s="69"/>
      <c r="TSD125" s="69"/>
      <c r="TSE125" s="69"/>
      <c r="TSF125" s="69"/>
      <c r="TSG125" s="69"/>
      <c r="TSH125" s="69"/>
      <c r="TSI125" s="69"/>
      <c r="TSJ125" s="69"/>
      <c r="TSK125" s="69"/>
      <c r="TSL125" s="69"/>
      <c r="TSM125" s="69"/>
      <c r="TSN125" s="69"/>
      <c r="TSO125" s="69"/>
      <c r="TSP125" s="69"/>
      <c r="TSQ125" s="69"/>
      <c r="TSR125" s="69"/>
      <c r="TSS125" s="69"/>
      <c r="TST125" s="69"/>
      <c r="TSU125" s="69"/>
      <c r="TSV125" s="69"/>
      <c r="TSW125" s="69"/>
      <c r="TSX125" s="69"/>
      <c r="TSY125" s="69"/>
      <c r="TSZ125" s="69"/>
      <c r="TTA125" s="69"/>
      <c r="TTB125" s="69"/>
      <c r="TTC125" s="69"/>
      <c r="TTD125" s="69"/>
      <c r="TTE125" s="69"/>
      <c r="TTF125" s="69"/>
      <c r="TTG125" s="69"/>
      <c r="TTH125" s="69"/>
      <c r="TTI125" s="69"/>
      <c r="TTJ125" s="69"/>
      <c r="TTK125" s="69"/>
      <c r="TTL125" s="69"/>
      <c r="TTM125" s="69"/>
      <c r="TTN125" s="69"/>
      <c r="TTO125" s="69"/>
      <c r="TTP125" s="69"/>
      <c r="TTQ125" s="69"/>
      <c r="TTR125" s="69"/>
      <c r="TTS125" s="69"/>
      <c r="TTT125" s="69"/>
      <c r="TTU125" s="69"/>
      <c r="TTV125" s="69"/>
      <c r="TTW125" s="69"/>
      <c r="TTX125" s="69"/>
      <c r="TTY125" s="69"/>
      <c r="TTZ125" s="69"/>
      <c r="TUA125" s="69"/>
      <c r="TUB125" s="69"/>
      <c r="TUC125" s="69"/>
      <c r="TUD125" s="69"/>
      <c r="TUE125" s="69"/>
      <c r="TUF125" s="69"/>
      <c r="TUG125" s="69"/>
      <c r="TUH125" s="69"/>
      <c r="TUI125" s="69"/>
      <c r="TUJ125" s="69"/>
      <c r="TUK125" s="69"/>
      <c r="TUL125" s="69"/>
      <c r="TUM125" s="69"/>
      <c r="TUN125" s="69"/>
      <c r="TUO125" s="69"/>
      <c r="TUP125" s="69"/>
      <c r="TUQ125" s="69"/>
      <c r="TUR125" s="69"/>
      <c r="TUS125" s="69"/>
      <c r="TUT125" s="69"/>
      <c r="TUU125" s="69"/>
      <c r="TUV125" s="69"/>
      <c r="TUW125" s="69"/>
      <c r="TUX125" s="69"/>
      <c r="TUY125" s="69"/>
      <c r="TUZ125" s="69"/>
      <c r="TVA125" s="69"/>
      <c r="TVB125" s="69"/>
      <c r="TVC125" s="69"/>
      <c r="TVD125" s="69"/>
      <c r="TVE125" s="69"/>
      <c r="TVF125" s="69"/>
      <c r="TVG125" s="69"/>
      <c r="TVH125" s="69"/>
      <c r="TVI125" s="69"/>
      <c r="TVJ125" s="69"/>
      <c r="TVK125" s="69"/>
      <c r="TVL125" s="69"/>
      <c r="TVM125" s="69"/>
      <c r="TVN125" s="69"/>
      <c r="TVO125" s="69"/>
      <c r="TVP125" s="69"/>
      <c r="TVQ125" s="69"/>
      <c r="TVR125" s="69"/>
      <c r="TVS125" s="69"/>
      <c r="TVT125" s="69"/>
      <c r="TVU125" s="69"/>
      <c r="TVV125" s="69"/>
      <c r="TVW125" s="69"/>
      <c r="TVX125" s="69"/>
      <c r="TVY125" s="69"/>
      <c r="TVZ125" s="69"/>
      <c r="TWA125" s="69"/>
      <c r="TWB125" s="69"/>
      <c r="TWC125" s="69"/>
      <c r="TWD125" s="69"/>
      <c r="TWE125" s="69"/>
      <c r="TWF125" s="69"/>
      <c r="TWG125" s="69"/>
      <c r="TWH125" s="69"/>
      <c r="TWI125" s="69"/>
      <c r="TWJ125" s="69"/>
      <c r="TWK125" s="69"/>
      <c r="TWL125" s="69"/>
      <c r="TWM125" s="69"/>
      <c r="TWN125" s="69"/>
      <c r="TWO125" s="69"/>
      <c r="TWP125" s="69"/>
      <c r="TWQ125" s="69"/>
      <c r="TWR125" s="69"/>
      <c r="TWS125" s="69"/>
      <c r="TWT125" s="69"/>
      <c r="TWU125" s="69"/>
      <c r="TWV125" s="69"/>
      <c r="TWW125" s="69"/>
      <c r="TWX125" s="69"/>
      <c r="TWY125" s="69"/>
      <c r="TWZ125" s="69"/>
      <c r="TXA125" s="69"/>
      <c r="TXB125" s="69"/>
      <c r="TXC125" s="69"/>
      <c r="TXD125" s="69"/>
      <c r="TXE125" s="69"/>
      <c r="TXF125" s="69"/>
      <c r="TXG125" s="69"/>
      <c r="TXH125" s="69"/>
      <c r="TXI125" s="69"/>
      <c r="TXJ125" s="69"/>
      <c r="TXK125" s="69"/>
      <c r="TXL125" s="69"/>
      <c r="TXM125" s="69"/>
      <c r="TXN125" s="69"/>
      <c r="TXO125" s="69"/>
      <c r="TXP125" s="69"/>
      <c r="TXQ125" s="69"/>
      <c r="TXR125" s="69"/>
      <c r="TXS125" s="69"/>
      <c r="TXT125" s="69"/>
      <c r="TXU125" s="69"/>
      <c r="TXV125" s="69"/>
      <c r="TXW125" s="69"/>
      <c r="TXX125" s="69"/>
      <c r="TXY125" s="69"/>
      <c r="TXZ125" s="69"/>
      <c r="TYA125" s="69"/>
      <c r="TYB125" s="69"/>
      <c r="TYC125" s="69"/>
      <c r="TYD125" s="69"/>
      <c r="TYE125" s="69"/>
      <c r="TYF125" s="69"/>
      <c r="TYG125" s="69"/>
      <c r="TYH125" s="69"/>
      <c r="TYI125" s="69"/>
      <c r="TYJ125" s="69"/>
      <c r="TYK125" s="69"/>
      <c r="TYL125" s="69"/>
      <c r="TYM125" s="69"/>
      <c r="TYN125" s="69"/>
      <c r="TYO125" s="69"/>
      <c r="TYP125" s="69"/>
      <c r="TYQ125" s="69"/>
      <c r="TYR125" s="69"/>
      <c r="TYS125" s="69"/>
      <c r="TYT125" s="69"/>
      <c r="TYU125" s="69"/>
      <c r="TYV125" s="69"/>
      <c r="TYW125" s="69"/>
      <c r="TYX125" s="69"/>
      <c r="TYY125" s="69"/>
      <c r="TYZ125" s="69"/>
      <c r="TZA125" s="69"/>
      <c r="TZB125" s="69"/>
      <c r="TZC125" s="69"/>
      <c r="TZD125" s="69"/>
      <c r="TZE125" s="69"/>
      <c r="TZF125" s="69"/>
      <c r="TZG125" s="69"/>
      <c r="TZH125" s="69"/>
      <c r="TZI125" s="69"/>
      <c r="TZJ125" s="69"/>
      <c r="TZK125" s="69"/>
      <c r="TZL125" s="69"/>
      <c r="TZM125" s="69"/>
      <c r="TZN125" s="69"/>
      <c r="TZO125" s="69"/>
      <c r="TZP125" s="69"/>
      <c r="TZQ125" s="69"/>
      <c r="TZR125" s="69"/>
      <c r="TZS125" s="69"/>
      <c r="TZT125" s="69"/>
      <c r="TZU125" s="69"/>
      <c r="TZV125" s="69"/>
      <c r="TZW125" s="69"/>
      <c r="TZX125" s="69"/>
      <c r="TZY125" s="69"/>
      <c r="TZZ125" s="69"/>
      <c r="UAA125" s="69"/>
      <c r="UAB125" s="69"/>
      <c r="UAC125" s="69"/>
      <c r="UAD125" s="69"/>
      <c r="UAE125" s="69"/>
      <c r="UAF125" s="69"/>
      <c r="UAG125" s="69"/>
      <c r="UAH125" s="69"/>
      <c r="UAI125" s="69"/>
      <c r="UAJ125" s="69"/>
      <c r="UAK125" s="69"/>
      <c r="UAL125" s="69"/>
      <c r="UAM125" s="69"/>
      <c r="UAN125" s="69"/>
      <c r="UAO125" s="69"/>
      <c r="UAP125" s="69"/>
      <c r="UAQ125" s="69"/>
      <c r="UAR125" s="69"/>
      <c r="UAS125" s="69"/>
      <c r="UAT125" s="69"/>
      <c r="UAU125" s="69"/>
      <c r="UAV125" s="69"/>
      <c r="UAW125" s="69"/>
      <c r="UAX125" s="69"/>
      <c r="UAY125" s="69"/>
      <c r="UAZ125" s="69"/>
      <c r="UBA125" s="69"/>
      <c r="UBB125" s="69"/>
      <c r="UBC125" s="69"/>
      <c r="UBD125" s="69"/>
      <c r="UBE125" s="69"/>
      <c r="UBF125" s="69"/>
      <c r="UBG125" s="69"/>
      <c r="UBH125" s="69"/>
      <c r="UBI125" s="69"/>
      <c r="UBJ125" s="69"/>
      <c r="UBK125" s="69"/>
      <c r="UBL125" s="69"/>
      <c r="UBM125" s="69"/>
      <c r="UBN125" s="69"/>
      <c r="UBO125" s="69"/>
      <c r="UBP125" s="69"/>
      <c r="UBQ125" s="69"/>
      <c r="UBR125" s="69"/>
      <c r="UBS125" s="69"/>
      <c r="UBT125" s="69"/>
      <c r="UBU125" s="69"/>
      <c r="UBV125" s="69"/>
      <c r="UBW125" s="69"/>
      <c r="UBX125" s="69"/>
      <c r="UBY125" s="69"/>
      <c r="UBZ125" s="69"/>
      <c r="UCA125" s="69"/>
      <c r="UCB125" s="69"/>
      <c r="UCC125" s="69"/>
      <c r="UCD125" s="69"/>
      <c r="UCE125" s="69"/>
      <c r="UCF125" s="69"/>
      <c r="UCG125" s="69"/>
      <c r="UCH125" s="69"/>
      <c r="UCI125" s="69"/>
      <c r="UCJ125" s="69"/>
      <c r="UCK125" s="69"/>
      <c r="UCL125" s="69"/>
      <c r="UCM125" s="69"/>
      <c r="UCN125" s="69"/>
      <c r="UCO125" s="69"/>
      <c r="UCP125" s="69"/>
      <c r="UCQ125" s="69"/>
      <c r="UCR125" s="69"/>
      <c r="UCS125" s="69"/>
      <c r="UCT125" s="69"/>
      <c r="UCU125" s="69"/>
      <c r="UCV125" s="69"/>
      <c r="UCW125" s="69"/>
      <c r="UCX125" s="69"/>
      <c r="UCY125" s="69"/>
      <c r="UCZ125" s="69"/>
      <c r="UDA125" s="69"/>
      <c r="UDB125" s="69"/>
      <c r="UDC125" s="69"/>
      <c r="UDD125" s="69"/>
      <c r="UDE125" s="69"/>
      <c r="UDF125" s="69"/>
      <c r="UDG125" s="69"/>
      <c r="UDH125" s="69"/>
      <c r="UDI125" s="69"/>
      <c r="UDJ125" s="69"/>
      <c r="UDK125" s="69"/>
      <c r="UDL125" s="69"/>
      <c r="UDM125" s="69"/>
      <c r="UDN125" s="69"/>
      <c r="UDO125" s="69"/>
      <c r="UDP125" s="69"/>
      <c r="UDQ125" s="69"/>
      <c r="UDR125" s="69"/>
      <c r="UDS125" s="69"/>
      <c r="UDT125" s="69"/>
      <c r="UDU125" s="69"/>
      <c r="UDV125" s="69"/>
      <c r="UDW125" s="69"/>
      <c r="UDX125" s="69"/>
      <c r="UDY125" s="69"/>
      <c r="UDZ125" s="69"/>
      <c r="UEA125" s="69"/>
      <c r="UEB125" s="69"/>
      <c r="UEC125" s="69"/>
      <c r="UED125" s="69"/>
      <c r="UEE125" s="69"/>
      <c r="UEF125" s="69"/>
      <c r="UEG125" s="69"/>
      <c r="UEH125" s="69"/>
      <c r="UEI125" s="69"/>
      <c r="UEJ125" s="69"/>
      <c r="UEK125" s="69"/>
      <c r="UEL125" s="69"/>
      <c r="UEM125" s="69"/>
      <c r="UEN125" s="69"/>
      <c r="UEO125" s="69"/>
      <c r="UEP125" s="69"/>
      <c r="UEQ125" s="69"/>
      <c r="UER125" s="69"/>
      <c r="UES125" s="69"/>
      <c r="UET125" s="69"/>
      <c r="UEU125" s="69"/>
      <c r="UEV125" s="69"/>
      <c r="UEW125" s="69"/>
      <c r="UEX125" s="69"/>
      <c r="UEY125" s="69"/>
      <c r="UEZ125" s="69"/>
      <c r="UFA125" s="69"/>
      <c r="UFB125" s="69"/>
      <c r="UFC125" s="69"/>
      <c r="UFD125" s="69"/>
      <c r="UFE125" s="69"/>
      <c r="UFF125" s="69"/>
      <c r="UFG125" s="69"/>
      <c r="UFH125" s="69"/>
      <c r="UFI125" s="69"/>
      <c r="UFJ125" s="69"/>
      <c r="UFK125" s="69"/>
      <c r="UFL125" s="69"/>
      <c r="UFM125" s="69"/>
      <c r="UFN125" s="69"/>
      <c r="UFO125" s="69"/>
      <c r="UFP125" s="69"/>
      <c r="UFQ125" s="69"/>
      <c r="UFR125" s="69"/>
      <c r="UFS125" s="69"/>
      <c r="UFT125" s="69"/>
      <c r="UFU125" s="69"/>
      <c r="UFV125" s="69"/>
      <c r="UFW125" s="69"/>
      <c r="UFX125" s="69"/>
      <c r="UFY125" s="69"/>
      <c r="UFZ125" s="69"/>
      <c r="UGA125" s="69"/>
      <c r="UGB125" s="69"/>
      <c r="UGC125" s="69"/>
      <c r="UGD125" s="69"/>
      <c r="UGE125" s="69"/>
      <c r="UGF125" s="69"/>
      <c r="UGG125" s="69"/>
      <c r="UGH125" s="69"/>
      <c r="UGI125" s="69"/>
      <c r="UGJ125" s="69"/>
      <c r="UGK125" s="69"/>
      <c r="UGL125" s="69"/>
      <c r="UGM125" s="69"/>
      <c r="UGN125" s="69"/>
      <c r="UGO125" s="69"/>
      <c r="UGP125" s="69"/>
      <c r="UGQ125" s="69"/>
      <c r="UGR125" s="69"/>
      <c r="UGS125" s="69"/>
      <c r="UGT125" s="69"/>
      <c r="UGU125" s="69"/>
      <c r="UGV125" s="69"/>
      <c r="UGW125" s="69"/>
      <c r="UGX125" s="69"/>
      <c r="UGY125" s="69"/>
      <c r="UGZ125" s="69"/>
      <c r="UHA125" s="69"/>
      <c r="UHB125" s="69"/>
      <c r="UHC125" s="69"/>
      <c r="UHD125" s="69"/>
      <c r="UHE125" s="69"/>
      <c r="UHF125" s="69"/>
      <c r="UHG125" s="69"/>
      <c r="UHH125" s="69"/>
      <c r="UHI125" s="69"/>
      <c r="UHJ125" s="69"/>
      <c r="UHK125" s="69"/>
      <c r="UHL125" s="69"/>
      <c r="UHM125" s="69"/>
      <c r="UHN125" s="69"/>
      <c r="UHO125" s="69"/>
      <c r="UHP125" s="69"/>
      <c r="UHQ125" s="69"/>
      <c r="UHR125" s="69"/>
      <c r="UHS125" s="69"/>
      <c r="UHT125" s="69"/>
      <c r="UHU125" s="69"/>
      <c r="UHV125" s="69"/>
      <c r="UHW125" s="69"/>
      <c r="UHX125" s="69"/>
      <c r="UHY125" s="69"/>
      <c r="UHZ125" s="69"/>
      <c r="UIA125" s="69"/>
      <c r="UIB125" s="69"/>
      <c r="UIC125" s="69"/>
      <c r="UID125" s="69"/>
      <c r="UIE125" s="69"/>
      <c r="UIF125" s="69"/>
      <c r="UIG125" s="69"/>
      <c r="UIH125" s="69"/>
      <c r="UII125" s="69"/>
      <c r="UIJ125" s="69"/>
      <c r="UIK125" s="69"/>
      <c r="UIL125" s="69"/>
      <c r="UIM125" s="69"/>
      <c r="UIN125" s="69"/>
      <c r="UIO125" s="69"/>
      <c r="UIP125" s="69"/>
      <c r="UIQ125" s="69"/>
      <c r="UIR125" s="69"/>
      <c r="UIS125" s="69"/>
      <c r="UIT125" s="69"/>
      <c r="UIU125" s="69"/>
      <c r="UIV125" s="69"/>
      <c r="UIW125" s="69"/>
      <c r="UIX125" s="69"/>
      <c r="UIY125" s="69"/>
      <c r="UIZ125" s="69"/>
      <c r="UJA125" s="69"/>
      <c r="UJB125" s="69"/>
      <c r="UJC125" s="69"/>
      <c r="UJD125" s="69"/>
      <c r="UJE125" s="69"/>
      <c r="UJF125" s="69"/>
      <c r="UJG125" s="69"/>
      <c r="UJH125" s="69"/>
      <c r="UJI125" s="69"/>
      <c r="UJJ125" s="69"/>
      <c r="UJK125" s="69"/>
      <c r="UJL125" s="69"/>
      <c r="UJM125" s="69"/>
      <c r="UJN125" s="69"/>
      <c r="UJO125" s="69"/>
      <c r="UJP125" s="69"/>
      <c r="UJQ125" s="69"/>
      <c r="UJR125" s="69"/>
      <c r="UJS125" s="69"/>
      <c r="UJT125" s="69"/>
      <c r="UJU125" s="69"/>
      <c r="UJV125" s="69"/>
      <c r="UJW125" s="69"/>
      <c r="UJX125" s="69"/>
      <c r="UJY125" s="69"/>
      <c r="UJZ125" s="69"/>
      <c r="UKA125" s="69"/>
      <c r="UKB125" s="69"/>
      <c r="UKC125" s="69"/>
      <c r="UKD125" s="69"/>
      <c r="UKE125" s="69"/>
      <c r="UKF125" s="69"/>
      <c r="UKG125" s="69"/>
      <c r="UKH125" s="69"/>
      <c r="UKI125" s="69"/>
      <c r="UKJ125" s="69"/>
      <c r="UKK125" s="69"/>
      <c r="UKL125" s="69"/>
      <c r="UKM125" s="69"/>
      <c r="UKN125" s="69"/>
      <c r="UKO125" s="69"/>
      <c r="UKP125" s="69"/>
      <c r="UKQ125" s="69"/>
      <c r="UKR125" s="69"/>
      <c r="UKS125" s="69"/>
      <c r="UKT125" s="69"/>
      <c r="UKU125" s="69"/>
      <c r="UKV125" s="69"/>
      <c r="UKW125" s="69"/>
      <c r="UKX125" s="69"/>
      <c r="UKY125" s="69"/>
      <c r="UKZ125" s="69"/>
      <c r="ULA125" s="69"/>
      <c r="ULB125" s="69"/>
      <c r="ULC125" s="69"/>
      <c r="ULD125" s="69"/>
      <c r="ULE125" s="69"/>
      <c r="ULF125" s="69"/>
      <c r="ULG125" s="69"/>
      <c r="ULH125" s="69"/>
      <c r="ULI125" s="69"/>
      <c r="ULJ125" s="69"/>
      <c r="ULK125" s="69"/>
      <c r="ULL125" s="69"/>
      <c r="ULM125" s="69"/>
      <c r="ULN125" s="69"/>
      <c r="ULO125" s="69"/>
      <c r="ULP125" s="69"/>
      <c r="ULQ125" s="69"/>
      <c r="ULR125" s="69"/>
      <c r="ULS125" s="69"/>
      <c r="ULT125" s="69"/>
      <c r="ULU125" s="69"/>
      <c r="ULV125" s="69"/>
      <c r="ULW125" s="69"/>
      <c r="ULX125" s="69"/>
      <c r="ULY125" s="69"/>
      <c r="ULZ125" s="69"/>
      <c r="UMA125" s="69"/>
      <c r="UMB125" s="69"/>
      <c r="UMC125" s="69"/>
      <c r="UMD125" s="69"/>
      <c r="UME125" s="69"/>
      <c r="UMF125" s="69"/>
      <c r="UMG125" s="69"/>
      <c r="UMH125" s="69"/>
      <c r="UMI125" s="69"/>
      <c r="UMJ125" s="69"/>
      <c r="UMK125" s="69"/>
      <c r="UML125" s="69"/>
      <c r="UMM125" s="69"/>
      <c r="UMN125" s="69"/>
      <c r="UMO125" s="69"/>
      <c r="UMP125" s="69"/>
      <c r="UMQ125" s="69"/>
      <c r="UMR125" s="69"/>
      <c r="UMS125" s="69"/>
      <c r="UMT125" s="69"/>
      <c r="UMU125" s="69"/>
      <c r="UMV125" s="69"/>
      <c r="UMW125" s="69"/>
      <c r="UMX125" s="69"/>
      <c r="UMY125" s="69"/>
      <c r="UMZ125" s="69"/>
      <c r="UNA125" s="69"/>
      <c r="UNB125" s="69"/>
      <c r="UNC125" s="69"/>
      <c r="UND125" s="69"/>
      <c r="UNE125" s="69"/>
      <c r="UNF125" s="69"/>
      <c r="UNG125" s="69"/>
      <c r="UNH125" s="69"/>
      <c r="UNI125" s="69"/>
      <c r="UNJ125" s="69"/>
      <c r="UNK125" s="69"/>
      <c r="UNL125" s="69"/>
      <c r="UNM125" s="69"/>
      <c r="UNN125" s="69"/>
      <c r="UNO125" s="69"/>
      <c r="UNP125" s="69"/>
      <c r="UNQ125" s="69"/>
      <c r="UNR125" s="69"/>
      <c r="UNS125" s="69"/>
      <c r="UNT125" s="69"/>
      <c r="UNU125" s="69"/>
      <c r="UNV125" s="69"/>
      <c r="UNW125" s="69"/>
      <c r="UNX125" s="69"/>
      <c r="UNY125" s="69"/>
      <c r="UNZ125" s="69"/>
      <c r="UOA125" s="69"/>
      <c r="UOB125" s="69"/>
      <c r="UOC125" s="69"/>
      <c r="UOD125" s="69"/>
      <c r="UOE125" s="69"/>
      <c r="UOF125" s="69"/>
      <c r="UOG125" s="69"/>
      <c r="UOH125" s="69"/>
      <c r="UOI125" s="69"/>
      <c r="UOJ125" s="69"/>
      <c r="UOK125" s="69"/>
      <c r="UOL125" s="69"/>
      <c r="UOM125" s="69"/>
      <c r="UON125" s="69"/>
      <c r="UOO125" s="69"/>
      <c r="UOP125" s="69"/>
      <c r="UOQ125" s="69"/>
      <c r="UOR125" s="69"/>
      <c r="UOS125" s="69"/>
      <c r="UOT125" s="69"/>
      <c r="UOU125" s="69"/>
      <c r="UOV125" s="69"/>
      <c r="UOW125" s="69"/>
      <c r="UOX125" s="69"/>
      <c r="UOY125" s="69"/>
      <c r="UOZ125" s="69"/>
      <c r="UPA125" s="69"/>
      <c r="UPB125" s="69"/>
      <c r="UPC125" s="69"/>
      <c r="UPD125" s="69"/>
      <c r="UPE125" s="69"/>
      <c r="UPF125" s="69"/>
      <c r="UPG125" s="69"/>
      <c r="UPH125" s="69"/>
      <c r="UPI125" s="69"/>
      <c r="UPJ125" s="69"/>
      <c r="UPK125" s="69"/>
      <c r="UPL125" s="69"/>
      <c r="UPM125" s="69"/>
      <c r="UPN125" s="69"/>
      <c r="UPO125" s="69"/>
      <c r="UPP125" s="69"/>
      <c r="UPQ125" s="69"/>
      <c r="UPR125" s="69"/>
      <c r="UPS125" s="69"/>
      <c r="UPT125" s="69"/>
      <c r="UPU125" s="69"/>
      <c r="UPV125" s="69"/>
      <c r="UPW125" s="69"/>
      <c r="UPX125" s="69"/>
      <c r="UPY125" s="69"/>
      <c r="UPZ125" s="69"/>
      <c r="UQA125" s="69"/>
      <c r="UQB125" s="69"/>
      <c r="UQC125" s="69"/>
      <c r="UQD125" s="69"/>
      <c r="UQE125" s="69"/>
      <c r="UQF125" s="69"/>
      <c r="UQG125" s="69"/>
      <c r="UQH125" s="69"/>
      <c r="UQI125" s="69"/>
      <c r="UQJ125" s="69"/>
      <c r="UQK125" s="69"/>
      <c r="UQL125" s="69"/>
      <c r="UQM125" s="69"/>
      <c r="UQN125" s="69"/>
      <c r="UQO125" s="69"/>
      <c r="UQP125" s="69"/>
      <c r="UQQ125" s="69"/>
      <c r="UQR125" s="69"/>
      <c r="UQS125" s="69"/>
      <c r="UQT125" s="69"/>
      <c r="UQU125" s="69"/>
      <c r="UQV125" s="69"/>
      <c r="UQW125" s="69"/>
      <c r="UQX125" s="69"/>
      <c r="UQY125" s="69"/>
      <c r="UQZ125" s="69"/>
      <c r="URA125" s="69"/>
      <c r="URB125" s="69"/>
      <c r="URC125" s="69"/>
      <c r="URD125" s="69"/>
      <c r="URE125" s="69"/>
      <c r="URF125" s="69"/>
      <c r="URG125" s="69"/>
      <c r="URH125" s="69"/>
      <c r="URI125" s="69"/>
      <c r="URJ125" s="69"/>
      <c r="URK125" s="69"/>
      <c r="URL125" s="69"/>
      <c r="URM125" s="69"/>
      <c r="URN125" s="69"/>
      <c r="URO125" s="69"/>
      <c r="URP125" s="69"/>
      <c r="URQ125" s="69"/>
      <c r="URR125" s="69"/>
      <c r="URS125" s="69"/>
      <c r="URT125" s="69"/>
      <c r="URU125" s="69"/>
      <c r="URV125" s="69"/>
      <c r="URW125" s="69"/>
      <c r="URX125" s="69"/>
      <c r="URY125" s="69"/>
      <c r="URZ125" s="69"/>
      <c r="USA125" s="69"/>
      <c r="USB125" s="69"/>
      <c r="USC125" s="69"/>
      <c r="USD125" s="69"/>
      <c r="USE125" s="69"/>
      <c r="USF125" s="69"/>
      <c r="USG125" s="69"/>
      <c r="USH125" s="69"/>
      <c r="USI125" s="69"/>
      <c r="USJ125" s="69"/>
      <c r="USK125" s="69"/>
      <c r="USL125" s="69"/>
      <c r="USM125" s="69"/>
      <c r="USN125" s="69"/>
      <c r="USO125" s="69"/>
      <c r="USP125" s="69"/>
      <c r="USQ125" s="69"/>
      <c r="USR125" s="69"/>
      <c r="USS125" s="69"/>
      <c r="UST125" s="69"/>
      <c r="USU125" s="69"/>
      <c r="USV125" s="69"/>
      <c r="USW125" s="69"/>
      <c r="USX125" s="69"/>
      <c r="USY125" s="69"/>
      <c r="USZ125" s="69"/>
      <c r="UTA125" s="69"/>
      <c r="UTB125" s="69"/>
      <c r="UTC125" s="69"/>
      <c r="UTD125" s="69"/>
      <c r="UTE125" s="69"/>
      <c r="UTF125" s="69"/>
      <c r="UTG125" s="69"/>
      <c r="UTH125" s="69"/>
      <c r="UTI125" s="69"/>
      <c r="UTJ125" s="69"/>
      <c r="UTK125" s="69"/>
      <c r="UTL125" s="69"/>
      <c r="UTM125" s="69"/>
      <c r="UTN125" s="69"/>
      <c r="UTO125" s="69"/>
      <c r="UTP125" s="69"/>
      <c r="UTQ125" s="69"/>
      <c r="UTR125" s="69"/>
      <c r="UTS125" s="69"/>
      <c r="UTT125" s="69"/>
      <c r="UTU125" s="69"/>
      <c r="UTV125" s="69"/>
      <c r="UTW125" s="69"/>
      <c r="UTX125" s="69"/>
      <c r="UTY125" s="69"/>
      <c r="UTZ125" s="69"/>
      <c r="UUA125" s="69"/>
      <c r="UUB125" s="69"/>
      <c r="UUC125" s="69"/>
      <c r="UUD125" s="69"/>
      <c r="UUE125" s="69"/>
      <c r="UUF125" s="69"/>
      <c r="UUG125" s="69"/>
      <c r="UUH125" s="69"/>
      <c r="UUI125" s="69"/>
      <c r="UUJ125" s="69"/>
      <c r="UUK125" s="69"/>
      <c r="UUL125" s="69"/>
      <c r="UUM125" s="69"/>
      <c r="UUN125" s="69"/>
      <c r="UUO125" s="69"/>
      <c r="UUP125" s="69"/>
      <c r="UUQ125" s="69"/>
      <c r="UUR125" s="69"/>
      <c r="UUS125" s="69"/>
      <c r="UUT125" s="69"/>
      <c r="UUU125" s="69"/>
      <c r="UUV125" s="69"/>
      <c r="UUW125" s="69"/>
      <c r="UUX125" s="69"/>
      <c r="UUY125" s="69"/>
      <c r="UUZ125" s="69"/>
      <c r="UVA125" s="69"/>
      <c r="UVB125" s="69"/>
      <c r="UVC125" s="69"/>
      <c r="UVD125" s="69"/>
      <c r="UVE125" s="69"/>
      <c r="UVF125" s="69"/>
      <c r="UVG125" s="69"/>
      <c r="UVH125" s="69"/>
      <c r="UVI125" s="69"/>
      <c r="UVJ125" s="69"/>
      <c r="UVK125" s="69"/>
      <c r="UVL125" s="69"/>
      <c r="UVM125" s="69"/>
      <c r="UVN125" s="69"/>
      <c r="UVO125" s="69"/>
      <c r="UVP125" s="69"/>
      <c r="UVQ125" s="69"/>
      <c r="UVR125" s="69"/>
      <c r="UVS125" s="69"/>
      <c r="UVT125" s="69"/>
      <c r="UVU125" s="69"/>
      <c r="UVV125" s="69"/>
      <c r="UVW125" s="69"/>
      <c r="UVX125" s="69"/>
      <c r="UVY125" s="69"/>
      <c r="UVZ125" s="69"/>
      <c r="UWA125" s="69"/>
      <c r="UWB125" s="69"/>
      <c r="UWC125" s="69"/>
      <c r="UWD125" s="69"/>
      <c r="UWE125" s="69"/>
      <c r="UWF125" s="69"/>
      <c r="UWG125" s="69"/>
      <c r="UWH125" s="69"/>
      <c r="UWI125" s="69"/>
      <c r="UWJ125" s="69"/>
      <c r="UWK125" s="69"/>
      <c r="UWL125" s="69"/>
      <c r="UWM125" s="69"/>
      <c r="UWN125" s="69"/>
      <c r="UWO125" s="69"/>
      <c r="UWP125" s="69"/>
      <c r="UWQ125" s="69"/>
      <c r="UWR125" s="69"/>
      <c r="UWS125" s="69"/>
      <c r="UWT125" s="69"/>
      <c r="UWU125" s="69"/>
      <c r="UWV125" s="69"/>
      <c r="UWW125" s="69"/>
      <c r="UWX125" s="69"/>
      <c r="UWY125" s="69"/>
      <c r="UWZ125" s="69"/>
      <c r="UXA125" s="69"/>
      <c r="UXB125" s="69"/>
      <c r="UXC125" s="69"/>
      <c r="UXD125" s="69"/>
      <c r="UXE125" s="69"/>
      <c r="UXF125" s="69"/>
      <c r="UXG125" s="69"/>
      <c r="UXH125" s="69"/>
      <c r="UXI125" s="69"/>
      <c r="UXJ125" s="69"/>
      <c r="UXK125" s="69"/>
      <c r="UXL125" s="69"/>
      <c r="UXM125" s="69"/>
      <c r="UXN125" s="69"/>
      <c r="UXO125" s="69"/>
      <c r="UXP125" s="69"/>
      <c r="UXQ125" s="69"/>
      <c r="UXR125" s="69"/>
      <c r="UXS125" s="69"/>
      <c r="UXT125" s="69"/>
      <c r="UXU125" s="69"/>
      <c r="UXV125" s="69"/>
      <c r="UXW125" s="69"/>
      <c r="UXX125" s="69"/>
      <c r="UXY125" s="69"/>
      <c r="UXZ125" s="69"/>
      <c r="UYA125" s="69"/>
      <c r="UYB125" s="69"/>
      <c r="UYC125" s="69"/>
      <c r="UYD125" s="69"/>
      <c r="UYE125" s="69"/>
      <c r="UYF125" s="69"/>
      <c r="UYG125" s="69"/>
      <c r="UYH125" s="69"/>
      <c r="UYI125" s="69"/>
      <c r="UYJ125" s="69"/>
      <c r="UYK125" s="69"/>
      <c r="UYL125" s="69"/>
      <c r="UYM125" s="69"/>
      <c r="UYN125" s="69"/>
      <c r="UYO125" s="69"/>
      <c r="UYP125" s="69"/>
      <c r="UYQ125" s="69"/>
      <c r="UYR125" s="69"/>
      <c r="UYS125" s="69"/>
      <c r="UYT125" s="69"/>
      <c r="UYU125" s="69"/>
      <c r="UYV125" s="69"/>
      <c r="UYW125" s="69"/>
      <c r="UYX125" s="69"/>
      <c r="UYY125" s="69"/>
      <c r="UYZ125" s="69"/>
      <c r="UZA125" s="69"/>
      <c r="UZB125" s="69"/>
      <c r="UZC125" s="69"/>
      <c r="UZD125" s="69"/>
      <c r="UZE125" s="69"/>
      <c r="UZF125" s="69"/>
      <c r="UZG125" s="69"/>
      <c r="UZH125" s="69"/>
      <c r="UZI125" s="69"/>
      <c r="UZJ125" s="69"/>
      <c r="UZK125" s="69"/>
      <c r="UZL125" s="69"/>
      <c r="UZM125" s="69"/>
      <c r="UZN125" s="69"/>
      <c r="UZO125" s="69"/>
      <c r="UZP125" s="69"/>
      <c r="UZQ125" s="69"/>
      <c r="UZR125" s="69"/>
      <c r="UZS125" s="69"/>
      <c r="UZT125" s="69"/>
      <c r="UZU125" s="69"/>
      <c r="UZV125" s="69"/>
      <c r="UZW125" s="69"/>
      <c r="UZX125" s="69"/>
      <c r="UZY125" s="69"/>
      <c r="UZZ125" s="69"/>
      <c r="VAA125" s="69"/>
      <c r="VAB125" s="69"/>
      <c r="VAC125" s="69"/>
      <c r="VAD125" s="69"/>
      <c r="VAE125" s="69"/>
      <c r="VAF125" s="69"/>
      <c r="VAG125" s="69"/>
      <c r="VAH125" s="69"/>
      <c r="VAI125" s="69"/>
      <c r="VAJ125" s="69"/>
      <c r="VAK125" s="69"/>
      <c r="VAL125" s="69"/>
      <c r="VAM125" s="69"/>
      <c r="VAN125" s="69"/>
      <c r="VAO125" s="69"/>
      <c r="VAP125" s="69"/>
      <c r="VAQ125" s="69"/>
      <c r="VAR125" s="69"/>
      <c r="VAS125" s="69"/>
      <c r="VAT125" s="69"/>
      <c r="VAU125" s="69"/>
      <c r="VAV125" s="69"/>
      <c r="VAW125" s="69"/>
      <c r="VAX125" s="69"/>
      <c r="VAY125" s="69"/>
      <c r="VAZ125" s="69"/>
      <c r="VBA125" s="69"/>
      <c r="VBB125" s="69"/>
      <c r="VBC125" s="69"/>
      <c r="VBD125" s="69"/>
      <c r="VBE125" s="69"/>
      <c r="VBF125" s="69"/>
      <c r="VBG125" s="69"/>
      <c r="VBH125" s="69"/>
      <c r="VBI125" s="69"/>
      <c r="VBJ125" s="69"/>
      <c r="VBK125" s="69"/>
      <c r="VBL125" s="69"/>
      <c r="VBM125" s="69"/>
      <c r="VBN125" s="69"/>
      <c r="VBO125" s="69"/>
      <c r="VBP125" s="69"/>
      <c r="VBQ125" s="69"/>
      <c r="VBR125" s="69"/>
      <c r="VBS125" s="69"/>
      <c r="VBT125" s="69"/>
      <c r="VBU125" s="69"/>
      <c r="VBV125" s="69"/>
      <c r="VBW125" s="69"/>
      <c r="VBX125" s="69"/>
      <c r="VBY125" s="69"/>
      <c r="VBZ125" s="69"/>
      <c r="VCA125" s="69"/>
      <c r="VCB125" s="69"/>
      <c r="VCC125" s="69"/>
      <c r="VCD125" s="69"/>
      <c r="VCE125" s="69"/>
      <c r="VCF125" s="69"/>
      <c r="VCG125" s="69"/>
      <c r="VCH125" s="69"/>
      <c r="VCI125" s="69"/>
      <c r="VCJ125" s="69"/>
      <c r="VCK125" s="69"/>
      <c r="VCL125" s="69"/>
      <c r="VCM125" s="69"/>
      <c r="VCN125" s="69"/>
      <c r="VCO125" s="69"/>
      <c r="VCP125" s="69"/>
      <c r="VCQ125" s="69"/>
      <c r="VCR125" s="69"/>
      <c r="VCS125" s="69"/>
      <c r="VCT125" s="69"/>
      <c r="VCU125" s="69"/>
      <c r="VCV125" s="69"/>
      <c r="VCW125" s="69"/>
      <c r="VCX125" s="69"/>
      <c r="VCY125" s="69"/>
      <c r="VCZ125" s="69"/>
      <c r="VDA125" s="69"/>
      <c r="VDB125" s="69"/>
      <c r="VDC125" s="69"/>
      <c r="VDD125" s="69"/>
      <c r="VDE125" s="69"/>
      <c r="VDF125" s="69"/>
      <c r="VDG125" s="69"/>
      <c r="VDH125" s="69"/>
      <c r="VDI125" s="69"/>
      <c r="VDJ125" s="69"/>
      <c r="VDK125" s="69"/>
      <c r="VDL125" s="69"/>
      <c r="VDM125" s="69"/>
      <c r="VDN125" s="69"/>
      <c r="VDO125" s="69"/>
      <c r="VDP125" s="69"/>
      <c r="VDQ125" s="69"/>
      <c r="VDR125" s="69"/>
      <c r="VDS125" s="69"/>
      <c r="VDT125" s="69"/>
      <c r="VDU125" s="69"/>
      <c r="VDV125" s="69"/>
      <c r="VDW125" s="69"/>
      <c r="VDX125" s="69"/>
      <c r="VDY125" s="69"/>
      <c r="VDZ125" s="69"/>
      <c r="VEA125" s="69"/>
      <c r="VEB125" s="69"/>
      <c r="VEC125" s="69"/>
      <c r="VED125" s="69"/>
      <c r="VEE125" s="69"/>
      <c r="VEF125" s="69"/>
      <c r="VEG125" s="69"/>
      <c r="VEH125" s="69"/>
      <c r="VEI125" s="69"/>
      <c r="VEJ125" s="69"/>
      <c r="VEK125" s="69"/>
      <c r="VEL125" s="69"/>
      <c r="VEM125" s="69"/>
      <c r="VEN125" s="69"/>
      <c r="VEO125" s="69"/>
      <c r="VEP125" s="69"/>
      <c r="VEQ125" s="69"/>
      <c r="VER125" s="69"/>
      <c r="VES125" s="69"/>
      <c r="VET125" s="69"/>
      <c r="VEU125" s="69"/>
      <c r="VEV125" s="69"/>
      <c r="VEW125" s="69"/>
      <c r="VEX125" s="69"/>
      <c r="VEY125" s="69"/>
      <c r="VEZ125" s="69"/>
      <c r="VFA125" s="69"/>
      <c r="VFB125" s="69"/>
      <c r="VFC125" s="69"/>
      <c r="VFD125" s="69"/>
      <c r="VFE125" s="69"/>
      <c r="VFF125" s="69"/>
      <c r="VFG125" s="69"/>
      <c r="VFH125" s="69"/>
      <c r="VFI125" s="69"/>
      <c r="VFJ125" s="69"/>
      <c r="VFK125" s="69"/>
      <c r="VFL125" s="69"/>
      <c r="VFM125" s="69"/>
      <c r="VFN125" s="69"/>
      <c r="VFO125" s="69"/>
      <c r="VFP125" s="69"/>
      <c r="VFQ125" s="69"/>
      <c r="VFR125" s="69"/>
      <c r="VFS125" s="69"/>
      <c r="VFT125" s="69"/>
      <c r="VFU125" s="69"/>
      <c r="VFV125" s="69"/>
      <c r="VFW125" s="69"/>
      <c r="VFX125" s="69"/>
      <c r="VFY125" s="69"/>
      <c r="VFZ125" s="69"/>
      <c r="VGA125" s="69"/>
      <c r="VGB125" s="69"/>
      <c r="VGC125" s="69"/>
      <c r="VGD125" s="69"/>
      <c r="VGE125" s="69"/>
      <c r="VGF125" s="69"/>
      <c r="VGG125" s="69"/>
      <c r="VGH125" s="69"/>
      <c r="VGI125" s="69"/>
      <c r="VGJ125" s="69"/>
      <c r="VGK125" s="69"/>
      <c r="VGL125" s="69"/>
      <c r="VGM125" s="69"/>
      <c r="VGN125" s="69"/>
      <c r="VGO125" s="69"/>
      <c r="VGP125" s="69"/>
      <c r="VGQ125" s="69"/>
      <c r="VGR125" s="69"/>
      <c r="VGS125" s="69"/>
      <c r="VGT125" s="69"/>
      <c r="VGU125" s="69"/>
      <c r="VGV125" s="69"/>
      <c r="VGW125" s="69"/>
      <c r="VGX125" s="69"/>
      <c r="VGY125" s="69"/>
      <c r="VGZ125" s="69"/>
      <c r="VHA125" s="69"/>
      <c r="VHB125" s="69"/>
      <c r="VHC125" s="69"/>
      <c r="VHD125" s="69"/>
      <c r="VHE125" s="69"/>
      <c r="VHF125" s="69"/>
      <c r="VHG125" s="69"/>
      <c r="VHH125" s="69"/>
      <c r="VHI125" s="69"/>
      <c r="VHJ125" s="69"/>
      <c r="VHK125" s="69"/>
      <c r="VHL125" s="69"/>
      <c r="VHM125" s="69"/>
      <c r="VHN125" s="69"/>
      <c r="VHO125" s="69"/>
      <c r="VHP125" s="69"/>
      <c r="VHQ125" s="69"/>
      <c r="VHR125" s="69"/>
      <c r="VHS125" s="69"/>
      <c r="VHT125" s="69"/>
      <c r="VHU125" s="69"/>
      <c r="VHV125" s="69"/>
      <c r="VHW125" s="69"/>
      <c r="VHX125" s="69"/>
      <c r="VHY125" s="69"/>
      <c r="VHZ125" s="69"/>
      <c r="VIA125" s="69"/>
      <c r="VIB125" s="69"/>
      <c r="VIC125" s="69"/>
      <c r="VID125" s="69"/>
      <c r="VIE125" s="69"/>
      <c r="VIF125" s="69"/>
      <c r="VIG125" s="69"/>
      <c r="VIH125" s="69"/>
      <c r="VII125" s="69"/>
      <c r="VIJ125" s="69"/>
      <c r="VIK125" s="69"/>
      <c r="VIL125" s="69"/>
      <c r="VIM125" s="69"/>
      <c r="VIN125" s="69"/>
      <c r="VIO125" s="69"/>
      <c r="VIP125" s="69"/>
      <c r="VIQ125" s="69"/>
      <c r="VIR125" s="69"/>
      <c r="VIS125" s="69"/>
      <c r="VIT125" s="69"/>
      <c r="VIU125" s="69"/>
      <c r="VIV125" s="69"/>
      <c r="VIW125" s="69"/>
      <c r="VIX125" s="69"/>
      <c r="VIY125" s="69"/>
      <c r="VIZ125" s="69"/>
      <c r="VJA125" s="69"/>
      <c r="VJB125" s="69"/>
      <c r="VJC125" s="69"/>
      <c r="VJD125" s="69"/>
      <c r="VJE125" s="69"/>
      <c r="VJF125" s="69"/>
      <c r="VJG125" s="69"/>
      <c r="VJH125" s="69"/>
      <c r="VJI125" s="69"/>
      <c r="VJJ125" s="69"/>
      <c r="VJK125" s="69"/>
      <c r="VJL125" s="69"/>
      <c r="VJM125" s="69"/>
      <c r="VJN125" s="69"/>
      <c r="VJO125" s="69"/>
      <c r="VJP125" s="69"/>
      <c r="VJQ125" s="69"/>
      <c r="VJR125" s="69"/>
      <c r="VJS125" s="69"/>
      <c r="VJT125" s="69"/>
      <c r="VJU125" s="69"/>
      <c r="VJV125" s="69"/>
      <c r="VJW125" s="69"/>
      <c r="VJX125" s="69"/>
      <c r="VJY125" s="69"/>
      <c r="VJZ125" s="69"/>
      <c r="VKA125" s="69"/>
      <c r="VKB125" s="69"/>
      <c r="VKC125" s="69"/>
      <c r="VKD125" s="69"/>
      <c r="VKE125" s="69"/>
      <c r="VKF125" s="69"/>
      <c r="VKG125" s="69"/>
      <c r="VKH125" s="69"/>
      <c r="VKI125" s="69"/>
      <c r="VKJ125" s="69"/>
      <c r="VKK125" s="69"/>
      <c r="VKL125" s="69"/>
      <c r="VKM125" s="69"/>
      <c r="VKN125" s="69"/>
      <c r="VKO125" s="69"/>
      <c r="VKP125" s="69"/>
      <c r="VKQ125" s="69"/>
      <c r="VKR125" s="69"/>
      <c r="VKS125" s="69"/>
      <c r="VKT125" s="69"/>
      <c r="VKU125" s="69"/>
      <c r="VKV125" s="69"/>
      <c r="VKW125" s="69"/>
      <c r="VKX125" s="69"/>
      <c r="VKY125" s="69"/>
      <c r="VKZ125" s="69"/>
      <c r="VLA125" s="69"/>
      <c r="VLB125" s="69"/>
      <c r="VLC125" s="69"/>
      <c r="VLD125" s="69"/>
      <c r="VLE125" s="69"/>
      <c r="VLF125" s="69"/>
      <c r="VLG125" s="69"/>
      <c r="VLH125" s="69"/>
      <c r="VLI125" s="69"/>
      <c r="VLJ125" s="69"/>
      <c r="VLK125" s="69"/>
      <c r="VLL125" s="69"/>
      <c r="VLM125" s="69"/>
      <c r="VLN125" s="69"/>
      <c r="VLO125" s="69"/>
      <c r="VLP125" s="69"/>
      <c r="VLQ125" s="69"/>
      <c r="VLR125" s="69"/>
      <c r="VLS125" s="69"/>
      <c r="VLT125" s="69"/>
      <c r="VLU125" s="69"/>
      <c r="VLV125" s="69"/>
      <c r="VLW125" s="69"/>
      <c r="VLX125" s="69"/>
      <c r="VLY125" s="69"/>
      <c r="VLZ125" s="69"/>
      <c r="VMA125" s="69"/>
      <c r="VMB125" s="69"/>
      <c r="VMC125" s="69"/>
      <c r="VMD125" s="69"/>
      <c r="VME125" s="69"/>
      <c r="VMF125" s="69"/>
      <c r="VMG125" s="69"/>
      <c r="VMH125" s="69"/>
      <c r="VMI125" s="69"/>
      <c r="VMJ125" s="69"/>
      <c r="VMK125" s="69"/>
      <c r="VML125" s="69"/>
      <c r="VMM125" s="69"/>
      <c r="VMN125" s="69"/>
      <c r="VMO125" s="69"/>
      <c r="VMP125" s="69"/>
      <c r="VMQ125" s="69"/>
      <c r="VMR125" s="69"/>
      <c r="VMS125" s="69"/>
      <c r="VMT125" s="69"/>
      <c r="VMU125" s="69"/>
      <c r="VMV125" s="69"/>
      <c r="VMW125" s="69"/>
      <c r="VMX125" s="69"/>
      <c r="VMY125" s="69"/>
      <c r="VMZ125" s="69"/>
      <c r="VNA125" s="69"/>
      <c r="VNB125" s="69"/>
      <c r="VNC125" s="69"/>
      <c r="VND125" s="69"/>
      <c r="VNE125" s="69"/>
      <c r="VNF125" s="69"/>
      <c r="VNG125" s="69"/>
      <c r="VNH125" s="69"/>
      <c r="VNI125" s="69"/>
      <c r="VNJ125" s="69"/>
      <c r="VNK125" s="69"/>
      <c r="VNL125" s="69"/>
      <c r="VNM125" s="69"/>
      <c r="VNN125" s="69"/>
      <c r="VNO125" s="69"/>
      <c r="VNP125" s="69"/>
      <c r="VNQ125" s="69"/>
      <c r="VNR125" s="69"/>
      <c r="VNS125" s="69"/>
      <c r="VNT125" s="69"/>
      <c r="VNU125" s="69"/>
      <c r="VNV125" s="69"/>
      <c r="VNW125" s="69"/>
      <c r="VNX125" s="69"/>
      <c r="VNY125" s="69"/>
      <c r="VNZ125" s="69"/>
      <c r="VOA125" s="69"/>
      <c r="VOB125" s="69"/>
      <c r="VOC125" s="69"/>
      <c r="VOD125" s="69"/>
      <c r="VOE125" s="69"/>
      <c r="VOF125" s="69"/>
      <c r="VOG125" s="69"/>
      <c r="VOH125" s="69"/>
      <c r="VOI125" s="69"/>
      <c r="VOJ125" s="69"/>
      <c r="VOK125" s="69"/>
      <c r="VOL125" s="69"/>
      <c r="VOM125" s="69"/>
      <c r="VON125" s="69"/>
      <c r="VOO125" s="69"/>
      <c r="VOP125" s="69"/>
      <c r="VOQ125" s="69"/>
      <c r="VOR125" s="69"/>
      <c r="VOS125" s="69"/>
      <c r="VOT125" s="69"/>
      <c r="VOU125" s="69"/>
      <c r="VOV125" s="69"/>
      <c r="VOW125" s="69"/>
      <c r="VOX125" s="69"/>
      <c r="VOY125" s="69"/>
      <c r="VOZ125" s="69"/>
      <c r="VPA125" s="69"/>
      <c r="VPB125" s="69"/>
      <c r="VPC125" s="69"/>
      <c r="VPD125" s="69"/>
      <c r="VPE125" s="69"/>
      <c r="VPF125" s="69"/>
      <c r="VPG125" s="69"/>
      <c r="VPH125" s="69"/>
      <c r="VPI125" s="69"/>
      <c r="VPJ125" s="69"/>
      <c r="VPK125" s="69"/>
      <c r="VPL125" s="69"/>
      <c r="VPM125" s="69"/>
      <c r="VPN125" s="69"/>
      <c r="VPO125" s="69"/>
      <c r="VPP125" s="69"/>
      <c r="VPQ125" s="69"/>
      <c r="VPR125" s="69"/>
      <c r="VPS125" s="69"/>
      <c r="VPT125" s="69"/>
      <c r="VPU125" s="69"/>
      <c r="VPV125" s="69"/>
      <c r="VPW125" s="69"/>
      <c r="VPX125" s="69"/>
      <c r="VPY125" s="69"/>
      <c r="VPZ125" s="69"/>
      <c r="VQA125" s="69"/>
      <c r="VQB125" s="69"/>
      <c r="VQC125" s="69"/>
      <c r="VQD125" s="69"/>
      <c r="VQE125" s="69"/>
      <c r="VQF125" s="69"/>
      <c r="VQG125" s="69"/>
      <c r="VQH125" s="69"/>
      <c r="VQI125" s="69"/>
      <c r="VQJ125" s="69"/>
      <c r="VQK125" s="69"/>
      <c r="VQL125" s="69"/>
      <c r="VQM125" s="69"/>
      <c r="VQN125" s="69"/>
      <c r="VQO125" s="69"/>
      <c r="VQP125" s="69"/>
      <c r="VQQ125" s="69"/>
      <c r="VQR125" s="69"/>
      <c r="VQS125" s="69"/>
      <c r="VQT125" s="69"/>
      <c r="VQU125" s="69"/>
      <c r="VQV125" s="69"/>
      <c r="VQW125" s="69"/>
      <c r="VQX125" s="69"/>
      <c r="VQY125" s="69"/>
      <c r="VQZ125" s="69"/>
      <c r="VRA125" s="69"/>
      <c r="VRB125" s="69"/>
      <c r="VRC125" s="69"/>
      <c r="VRD125" s="69"/>
      <c r="VRE125" s="69"/>
      <c r="VRF125" s="69"/>
      <c r="VRG125" s="69"/>
      <c r="VRH125" s="69"/>
      <c r="VRI125" s="69"/>
      <c r="VRJ125" s="69"/>
      <c r="VRK125" s="69"/>
      <c r="VRL125" s="69"/>
      <c r="VRM125" s="69"/>
      <c r="VRN125" s="69"/>
      <c r="VRO125" s="69"/>
      <c r="VRP125" s="69"/>
      <c r="VRQ125" s="69"/>
      <c r="VRR125" s="69"/>
      <c r="VRS125" s="69"/>
      <c r="VRT125" s="69"/>
      <c r="VRU125" s="69"/>
      <c r="VRV125" s="69"/>
      <c r="VRW125" s="69"/>
      <c r="VRX125" s="69"/>
      <c r="VRY125" s="69"/>
      <c r="VRZ125" s="69"/>
      <c r="VSA125" s="69"/>
      <c r="VSB125" s="69"/>
      <c r="VSC125" s="69"/>
      <c r="VSD125" s="69"/>
      <c r="VSE125" s="69"/>
      <c r="VSF125" s="69"/>
      <c r="VSG125" s="69"/>
      <c r="VSH125" s="69"/>
      <c r="VSI125" s="69"/>
      <c r="VSJ125" s="69"/>
      <c r="VSK125" s="69"/>
      <c r="VSL125" s="69"/>
      <c r="VSM125" s="69"/>
      <c r="VSN125" s="69"/>
      <c r="VSO125" s="69"/>
      <c r="VSP125" s="69"/>
      <c r="VSQ125" s="69"/>
      <c r="VSR125" s="69"/>
      <c r="VSS125" s="69"/>
      <c r="VST125" s="69"/>
      <c r="VSU125" s="69"/>
      <c r="VSV125" s="69"/>
      <c r="VSW125" s="69"/>
      <c r="VSX125" s="69"/>
      <c r="VSY125" s="69"/>
      <c r="VSZ125" s="69"/>
      <c r="VTA125" s="69"/>
      <c r="VTB125" s="69"/>
      <c r="VTC125" s="69"/>
      <c r="VTD125" s="69"/>
      <c r="VTE125" s="69"/>
      <c r="VTF125" s="69"/>
      <c r="VTG125" s="69"/>
      <c r="VTH125" s="69"/>
      <c r="VTI125" s="69"/>
      <c r="VTJ125" s="69"/>
      <c r="VTK125" s="69"/>
      <c r="VTL125" s="69"/>
      <c r="VTM125" s="69"/>
      <c r="VTN125" s="69"/>
      <c r="VTO125" s="69"/>
      <c r="VTP125" s="69"/>
      <c r="VTQ125" s="69"/>
      <c r="VTR125" s="69"/>
      <c r="VTS125" s="69"/>
      <c r="VTT125" s="69"/>
      <c r="VTU125" s="69"/>
      <c r="VTV125" s="69"/>
      <c r="VTW125" s="69"/>
      <c r="VTX125" s="69"/>
      <c r="VTY125" s="69"/>
      <c r="VTZ125" s="69"/>
      <c r="VUA125" s="69"/>
      <c r="VUB125" s="69"/>
      <c r="VUC125" s="69"/>
      <c r="VUD125" s="69"/>
      <c r="VUE125" s="69"/>
      <c r="VUF125" s="69"/>
      <c r="VUG125" s="69"/>
      <c r="VUH125" s="69"/>
      <c r="VUI125" s="69"/>
      <c r="VUJ125" s="69"/>
      <c r="VUK125" s="69"/>
      <c r="VUL125" s="69"/>
      <c r="VUM125" s="69"/>
      <c r="VUN125" s="69"/>
      <c r="VUO125" s="69"/>
      <c r="VUP125" s="69"/>
      <c r="VUQ125" s="69"/>
      <c r="VUR125" s="69"/>
      <c r="VUS125" s="69"/>
      <c r="VUT125" s="69"/>
      <c r="VUU125" s="69"/>
      <c r="VUV125" s="69"/>
      <c r="VUW125" s="69"/>
      <c r="VUX125" s="69"/>
      <c r="VUY125" s="69"/>
      <c r="VUZ125" s="69"/>
      <c r="VVA125" s="69"/>
      <c r="VVB125" s="69"/>
      <c r="VVC125" s="69"/>
      <c r="VVD125" s="69"/>
      <c r="VVE125" s="69"/>
      <c r="VVF125" s="69"/>
      <c r="VVG125" s="69"/>
      <c r="VVH125" s="69"/>
      <c r="VVI125" s="69"/>
      <c r="VVJ125" s="69"/>
      <c r="VVK125" s="69"/>
      <c r="VVL125" s="69"/>
      <c r="VVM125" s="69"/>
      <c r="VVN125" s="69"/>
      <c r="VVO125" s="69"/>
      <c r="VVP125" s="69"/>
      <c r="VVQ125" s="69"/>
      <c r="VVR125" s="69"/>
      <c r="VVS125" s="69"/>
      <c r="VVT125" s="69"/>
      <c r="VVU125" s="69"/>
      <c r="VVV125" s="69"/>
      <c r="VVW125" s="69"/>
      <c r="VVX125" s="69"/>
      <c r="VVY125" s="69"/>
      <c r="VVZ125" s="69"/>
      <c r="VWA125" s="69"/>
      <c r="VWB125" s="69"/>
      <c r="VWC125" s="69"/>
      <c r="VWD125" s="69"/>
      <c r="VWE125" s="69"/>
      <c r="VWF125" s="69"/>
      <c r="VWG125" s="69"/>
      <c r="VWH125" s="69"/>
      <c r="VWI125" s="69"/>
      <c r="VWJ125" s="69"/>
      <c r="VWK125" s="69"/>
      <c r="VWL125" s="69"/>
      <c r="VWM125" s="69"/>
      <c r="VWN125" s="69"/>
      <c r="VWO125" s="69"/>
      <c r="VWP125" s="69"/>
      <c r="VWQ125" s="69"/>
      <c r="VWR125" s="69"/>
      <c r="VWS125" s="69"/>
      <c r="VWT125" s="69"/>
      <c r="VWU125" s="69"/>
      <c r="VWV125" s="69"/>
      <c r="VWW125" s="69"/>
      <c r="VWX125" s="69"/>
      <c r="VWY125" s="69"/>
      <c r="VWZ125" s="69"/>
      <c r="VXA125" s="69"/>
      <c r="VXB125" s="69"/>
      <c r="VXC125" s="69"/>
      <c r="VXD125" s="69"/>
      <c r="VXE125" s="69"/>
      <c r="VXF125" s="69"/>
      <c r="VXG125" s="69"/>
      <c r="VXH125" s="69"/>
      <c r="VXI125" s="69"/>
      <c r="VXJ125" s="69"/>
      <c r="VXK125" s="69"/>
      <c r="VXL125" s="69"/>
      <c r="VXM125" s="69"/>
      <c r="VXN125" s="69"/>
      <c r="VXO125" s="69"/>
      <c r="VXP125" s="69"/>
      <c r="VXQ125" s="69"/>
      <c r="VXR125" s="69"/>
      <c r="VXS125" s="69"/>
      <c r="VXT125" s="69"/>
      <c r="VXU125" s="69"/>
      <c r="VXV125" s="69"/>
      <c r="VXW125" s="69"/>
      <c r="VXX125" s="69"/>
      <c r="VXY125" s="69"/>
      <c r="VXZ125" s="69"/>
      <c r="VYA125" s="69"/>
      <c r="VYB125" s="69"/>
      <c r="VYC125" s="69"/>
      <c r="VYD125" s="69"/>
      <c r="VYE125" s="69"/>
      <c r="VYF125" s="69"/>
      <c r="VYG125" s="69"/>
      <c r="VYH125" s="69"/>
      <c r="VYI125" s="69"/>
      <c r="VYJ125" s="69"/>
      <c r="VYK125" s="69"/>
      <c r="VYL125" s="69"/>
      <c r="VYM125" s="69"/>
      <c r="VYN125" s="69"/>
      <c r="VYO125" s="69"/>
      <c r="VYP125" s="69"/>
      <c r="VYQ125" s="69"/>
      <c r="VYR125" s="69"/>
      <c r="VYS125" s="69"/>
      <c r="VYT125" s="69"/>
      <c r="VYU125" s="69"/>
      <c r="VYV125" s="69"/>
      <c r="VYW125" s="69"/>
      <c r="VYX125" s="69"/>
      <c r="VYY125" s="69"/>
      <c r="VYZ125" s="69"/>
      <c r="VZA125" s="69"/>
      <c r="VZB125" s="69"/>
      <c r="VZC125" s="69"/>
      <c r="VZD125" s="69"/>
      <c r="VZE125" s="69"/>
      <c r="VZF125" s="69"/>
      <c r="VZG125" s="69"/>
      <c r="VZH125" s="69"/>
      <c r="VZI125" s="69"/>
      <c r="VZJ125" s="69"/>
      <c r="VZK125" s="69"/>
      <c r="VZL125" s="69"/>
      <c r="VZM125" s="69"/>
      <c r="VZN125" s="69"/>
      <c r="VZO125" s="69"/>
      <c r="VZP125" s="69"/>
      <c r="VZQ125" s="69"/>
      <c r="VZR125" s="69"/>
      <c r="VZS125" s="69"/>
      <c r="VZT125" s="69"/>
      <c r="VZU125" s="69"/>
      <c r="VZV125" s="69"/>
      <c r="VZW125" s="69"/>
      <c r="VZX125" s="69"/>
      <c r="VZY125" s="69"/>
      <c r="VZZ125" s="69"/>
      <c r="WAA125" s="69"/>
      <c r="WAB125" s="69"/>
      <c r="WAC125" s="69"/>
      <c r="WAD125" s="69"/>
      <c r="WAE125" s="69"/>
      <c r="WAF125" s="69"/>
      <c r="WAG125" s="69"/>
      <c r="WAH125" s="69"/>
      <c r="WAI125" s="69"/>
      <c r="WAJ125" s="69"/>
      <c r="WAK125" s="69"/>
      <c r="WAL125" s="69"/>
      <c r="WAM125" s="69"/>
      <c r="WAN125" s="69"/>
      <c r="WAO125" s="69"/>
      <c r="WAP125" s="69"/>
      <c r="WAQ125" s="69"/>
      <c r="WAR125" s="69"/>
      <c r="WAS125" s="69"/>
      <c r="WAT125" s="69"/>
      <c r="WAU125" s="69"/>
      <c r="WAV125" s="69"/>
      <c r="WAW125" s="69"/>
      <c r="WAX125" s="69"/>
      <c r="WAY125" s="69"/>
      <c r="WAZ125" s="69"/>
      <c r="WBA125" s="69"/>
      <c r="WBB125" s="69"/>
      <c r="WBC125" s="69"/>
      <c r="WBD125" s="69"/>
      <c r="WBE125" s="69"/>
      <c r="WBF125" s="69"/>
      <c r="WBG125" s="69"/>
      <c r="WBH125" s="69"/>
      <c r="WBI125" s="69"/>
      <c r="WBJ125" s="69"/>
      <c r="WBK125" s="69"/>
      <c r="WBL125" s="69"/>
      <c r="WBM125" s="69"/>
      <c r="WBN125" s="69"/>
      <c r="WBO125" s="69"/>
      <c r="WBP125" s="69"/>
      <c r="WBQ125" s="69"/>
      <c r="WBR125" s="69"/>
      <c r="WBS125" s="69"/>
      <c r="WBT125" s="69"/>
      <c r="WBU125" s="69"/>
      <c r="WBV125" s="69"/>
      <c r="WBW125" s="69"/>
      <c r="WBX125" s="69"/>
      <c r="WBY125" s="69"/>
      <c r="WBZ125" s="69"/>
      <c r="WCA125" s="69"/>
      <c r="WCB125" s="69"/>
      <c r="WCC125" s="69"/>
      <c r="WCD125" s="69"/>
      <c r="WCE125" s="69"/>
      <c r="WCF125" s="69"/>
      <c r="WCG125" s="69"/>
      <c r="WCH125" s="69"/>
      <c r="WCI125" s="69"/>
      <c r="WCJ125" s="69"/>
      <c r="WCK125" s="69"/>
      <c r="WCL125" s="69"/>
      <c r="WCM125" s="69"/>
      <c r="WCN125" s="69"/>
      <c r="WCO125" s="69"/>
      <c r="WCP125" s="69"/>
      <c r="WCQ125" s="69"/>
      <c r="WCR125" s="69"/>
      <c r="WCS125" s="69"/>
      <c r="WCT125" s="69"/>
      <c r="WCU125" s="69"/>
      <c r="WCV125" s="69"/>
      <c r="WCW125" s="69"/>
      <c r="WCX125" s="69"/>
      <c r="WCY125" s="69"/>
      <c r="WCZ125" s="69"/>
      <c r="WDA125" s="69"/>
      <c r="WDB125" s="69"/>
      <c r="WDC125" s="69"/>
      <c r="WDD125" s="69"/>
      <c r="WDE125" s="69"/>
      <c r="WDF125" s="69"/>
      <c r="WDG125" s="69"/>
      <c r="WDH125" s="69"/>
      <c r="WDI125" s="69"/>
      <c r="WDJ125" s="69"/>
      <c r="WDK125" s="69"/>
      <c r="WDL125" s="69"/>
      <c r="WDM125" s="69"/>
      <c r="WDN125" s="69"/>
      <c r="WDO125" s="69"/>
      <c r="WDP125" s="69"/>
      <c r="WDQ125" s="69"/>
      <c r="WDR125" s="69"/>
      <c r="WDS125" s="69"/>
      <c r="WDT125" s="69"/>
      <c r="WDU125" s="69"/>
      <c r="WDV125" s="69"/>
      <c r="WDW125" s="69"/>
      <c r="WDX125" s="69"/>
      <c r="WDY125" s="69"/>
      <c r="WDZ125" s="69"/>
      <c r="WEA125" s="69"/>
      <c r="WEB125" s="69"/>
      <c r="WEC125" s="69"/>
      <c r="WED125" s="69"/>
      <c r="WEE125" s="69"/>
      <c r="WEF125" s="69"/>
      <c r="WEG125" s="69"/>
      <c r="WEH125" s="69"/>
      <c r="WEI125" s="69"/>
      <c r="WEJ125" s="69"/>
      <c r="WEK125" s="69"/>
      <c r="WEL125" s="69"/>
      <c r="WEM125" s="69"/>
      <c r="WEN125" s="69"/>
      <c r="WEO125" s="69"/>
      <c r="WEP125" s="69"/>
      <c r="WEQ125" s="69"/>
      <c r="WER125" s="69"/>
      <c r="WES125" s="69"/>
      <c r="WET125" s="69"/>
      <c r="WEU125" s="69"/>
      <c r="WEV125" s="69"/>
      <c r="WEW125" s="69"/>
      <c r="WEX125" s="69"/>
      <c r="WEY125" s="69"/>
      <c r="WEZ125" s="69"/>
      <c r="WFA125" s="69"/>
      <c r="WFB125" s="69"/>
      <c r="WFC125" s="69"/>
      <c r="WFD125" s="69"/>
      <c r="WFE125" s="69"/>
      <c r="WFF125" s="69"/>
      <c r="WFG125" s="69"/>
      <c r="WFH125" s="69"/>
      <c r="WFI125" s="69"/>
      <c r="WFJ125" s="69"/>
      <c r="WFK125" s="69"/>
      <c r="WFL125" s="69"/>
      <c r="WFM125" s="69"/>
      <c r="WFN125" s="69"/>
      <c r="WFO125" s="69"/>
      <c r="WFP125" s="69"/>
      <c r="WFQ125" s="69"/>
      <c r="WFR125" s="69"/>
      <c r="WFS125" s="69"/>
      <c r="WFT125" s="69"/>
      <c r="WFU125" s="69"/>
      <c r="WFV125" s="69"/>
      <c r="WFW125" s="69"/>
      <c r="WFX125" s="69"/>
      <c r="WFY125" s="69"/>
      <c r="WFZ125" s="69"/>
      <c r="WGA125" s="69"/>
      <c r="WGB125" s="69"/>
      <c r="WGC125" s="69"/>
      <c r="WGD125" s="69"/>
      <c r="WGE125" s="69"/>
      <c r="WGF125" s="69"/>
      <c r="WGG125" s="69"/>
      <c r="WGH125" s="69"/>
      <c r="WGI125" s="69"/>
      <c r="WGJ125" s="69"/>
      <c r="WGK125" s="69"/>
      <c r="WGL125" s="69"/>
      <c r="WGM125" s="69"/>
      <c r="WGN125" s="69"/>
      <c r="WGO125" s="69"/>
      <c r="WGP125" s="69"/>
      <c r="WGQ125" s="69"/>
      <c r="WGR125" s="69"/>
      <c r="WGS125" s="69"/>
      <c r="WGT125" s="69"/>
      <c r="WGU125" s="69"/>
      <c r="WGV125" s="69"/>
      <c r="WGW125" s="69"/>
      <c r="WGX125" s="69"/>
      <c r="WGY125" s="69"/>
      <c r="WGZ125" s="69"/>
      <c r="WHA125" s="69"/>
      <c r="WHB125" s="69"/>
      <c r="WHC125" s="69"/>
      <c r="WHD125" s="69"/>
      <c r="WHE125" s="69"/>
      <c r="WHF125" s="69"/>
      <c r="WHG125" s="69"/>
      <c r="WHH125" s="69"/>
      <c r="WHI125" s="69"/>
      <c r="WHJ125" s="69"/>
      <c r="WHK125" s="69"/>
      <c r="WHL125" s="69"/>
      <c r="WHM125" s="69"/>
      <c r="WHN125" s="69"/>
      <c r="WHO125" s="69"/>
      <c r="WHP125" s="69"/>
      <c r="WHQ125" s="69"/>
      <c r="WHR125" s="69"/>
      <c r="WHS125" s="69"/>
      <c r="WHT125" s="69"/>
      <c r="WHU125" s="69"/>
      <c r="WHV125" s="69"/>
      <c r="WHW125" s="69"/>
      <c r="WHX125" s="69"/>
      <c r="WHY125" s="69"/>
      <c r="WHZ125" s="69"/>
      <c r="WIA125" s="69"/>
      <c r="WIB125" s="69"/>
      <c r="WIC125" s="69"/>
      <c r="WID125" s="69"/>
      <c r="WIE125" s="69"/>
      <c r="WIF125" s="69"/>
      <c r="WIG125" s="69"/>
      <c r="WIH125" s="69"/>
      <c r="WII125" s="69"/>
      <c r="WIJ125" s="69"/>
      <c r="WIK125" s="69"/>
      <c r="WIL125" s="69"/>
      <c r="WIM125" s="69"/>
      <c r="WIN125" s="69"/>
      <c r="WIO125" s="69"/>
      <c r="WIP125" s="69"/>
      <c r="WIQ125" s="69"/>
      <c r="WIR125" s="69"/>
      <c r="WIS125" s="69"/>
      <c r="WIT125" s="69"/>
      <c r="WIU125" s="69"/>
      <c r="WIV125" s="69"/>
      <c r="WIW125" s="69"/>
      <c r="WIX125" s="69"/>
      <c r="WIY125" s="69"/>
      <c r="WIZ125" s="69"/>
      <c r="WJA125" s="69"/>
      <c r="WJB125" s="69"/>
      <c r="WJC125" s="69"/>
      <c r="WJD125" s="69"/>
      <c r="WJE125" s="69"/>
      <c r="WJF125" s="69"/>
      <c r="WJG125" s="69"/>
      <c r="WJH125" s="69"/>
      <c r="WJI125" s="69"/>
      <c r="WJJ125" s="69"/>
      <c r="WJK125" s="69"/>
      <c r="WJL125" s="69"/>
      <c r="WJM125" s="69"/>
      <c r="WJN125" s="69"/>
      <c r="WJO125" s="69"/>
      <c r="WJP125" s="69"/>
      <c r="WJQ125" s="69"/>
      <c r="WJR125" s="69"/>
      <c r="WJS125" s="69"/>
      <c r="WJT125" s="69"/>
      <c r="WJU125" s="69"/>
      <c r="WJV125" s="69"/>
      <c r="WJW125" s="69"/>
      <c r="WJX125" s="69"/>
      <c r="WJY125" s="69"/>
      <c r="WJZ125" s="69"/>
      <c r="WKA125" s="69"/>
      <c r="WKB125" s="69"/>
      <c r="WKC125" s="69"/>
      <c r="WKD125" s="69"/>
      <c r="WKE125" s="69"/>
      <c r="WKF125" s="69"/>
      <c r="WKG125" s="69"/>
      <c r="WKH125" s="69"/>
      <c r="WKI125" s="69"/>
      <c r="WKJ125" s="69"/>
      <c r="WKK125" s="69"/>
      <c r="WKL125" s="69"/>
      <c r="WKM125" s="69"/>
      <c r="WKN125" s="69"/>
      <c r="WKO125" s="69"/>
      <c r="WKP125" s="69"/>
      <c r="WKQ125" s="69"/>
      <c r="WKR125" s="69"/>
      <c r="WKS125" s="69"/>
      <c r="WKT125" s="69"/>
      <c r="WKU125" s="69"/>
      <c r="WKV125" s="69"/>
      <c r="WKW125" s="69"/>
      <c r="WKX125" s="69"/>
      <c r="WKY125" s="69"/>
      <c r="WKZ125" s="69"/>
      <c r="WLA125" s="69"/>
      <c r="WLB125" s="69"/>
      <c r="WLC125" s="69"/>
      <c r="WLD125" s="69"/>
      <c r="WLE125" s="69"/>
      <c r="WLF125" s="69"/>
      <c r="WLG125" s="69"/>
      <c r="WLH125" s="69"/>
      <c r="WLI125" s="69"/>
      <c r="WLJ125" s="69"/>
      <c r="WLK125" s="69"/>
      <c r="WLL125" s="69"/>
      <c r="WLM125" s="69"/>
      <c r="WLN125" s="69"/>
      <c r="WLO125" s="69"/>
      <c r="WLP125" s="69"/>
      <c r="WLQ125" s="69"/>
      <c r="WLR125" s="69"/>
      <c r="WLS125" s="69"/>
      <c r="WLT125" s="69"/>
      <c r="WLU125" s="69"/>
      <c r="WLV125" s="69"/>
      <c r="WLW125" s="69"/>
      <c r="WLX125" s="69"/>
      <c r="WLY125" s="69"/>
      <c r="WLZ125" s="69"/>
      <c r="WMA125" s="69"/>
      <c r="WMB125" s="69"/>
      <c r="WMC125" s="69"/>
      <c r="WMD125" s="69"/>
      <c r="WME125" s="69"/>
      <c r="WMF125" s="69"/>
      <c r="WMG125" s="69"/>
      <c r="WMH125" s="69"/>
      <c r="WMI125" s="69"/>
      <c r="WMJ125" s="69"/>
      <c r="WMK125" s="69"/>
      <c r="WML125" s="69"/>
      <c r="WMM125" s="69"/>
      <c r="WMN125" s="69"/>
      <c r="WMO125" s="69"/>
      <c r="WMP125" s="69"/>
      <c r="WMQ125" s="69"/>
      <c r="WMR125" s="69"/>
      <c r="WMS125" s="69"/>
      <c r="WMT125" s="69"/>
      <c r="WMU125" s="69"/>
      <c r="WMV125" s="69"/>
      <c r="WMW125" s="69"/>
      <c r="WMX125" s="69"/>
      <c r="WMY125" s="69"/>
      <c r="WMZ125" s="69"/>
      <c r="WNA125" s="69"/>
      <c r="WNB125" s="69"/>
      <c r="WNC125" s="69"/>
      <c r="WND125" s="69"/>
      <c r="WNE125" s="69"/>
      <c r="WNF125" s="69"/>
      <c r="WNG125" s="69"/>
      <c r="WNH125" s="69"/>
      <c r="WNI125" s="69"/>
      <c r="WNJ125" s="69"/>
      <c r="WNK125" s="69"/>
      <c r="WNL125" s="69"/>
      <c r="WNM125" s="69"/>
      <c r="WNN125" s="69"/>
      <c r="WNO125" s="69"/>
      <c r="WNP125" s="69"/>
      <c r="WNQ125" s="69"/>
      <c r="WNR125" s="69"/>
      <c r="WNS125" s="69"/>
      <c r="WNT125" s="69"/>
      <c r="WNU125" s="69"/>
      <c r="WNV125" s="69"/>
      <c r="WNW125" s="69"/>
      <c r="WNX125" s="69"/>
      <c r="WNY125" s="69"/>
      <c r="WNZ125" s="69"/>
      <c r="WOA125" s="69"/>
      <c r="WOB125" s="69"/>
      <c r="WOC125" s="69"/>
      <c r="WOD125" s="69"/>
      <c r="WOE125" s="69"/>
      <c r="WOF125" s="69"/>
      <c r="WOG125" s="69"/>
      <c r="WOH125" s="69"/>
      <c r="WOI125" s="69"/>
      <c r="WOJ125" s="69"/>
      <c r="WOK125" s="69"/>
      <c r="WOL125" s="69"/>
      <c r="WOM125" s="69"/>
      <c r="WON125" s="69"/>
      <c r="WOO125" s="69"/>
      <c r="WOP125" s="69"/>
      <c r="WOQ125" s="69"/>
      <c r="WOR125" s="69"/>
      <c r="WOS125" s="69"/>
      <c r="WOT125" s="69"/>
      <c r="WOU125" s="69"/>
      <c r="WOV125" s="69"/>
      <c r="WOW125" s="69"/>
      <c r="WOX125" s="69"/>
      <c r="WOY125" s="69"/>
      <c r="WOZ125" s="69"/>
      <c r="WPA125" s="69"/>
      <c r="WPB125" s="69"/>
      <c r="WPC125" s="69"/>
      <c r="WPD125" s="69"/>
      <c r="WPE125" s="69"/>
      <c r="WPF125" s="69"/>
      <c r="WPG125" s="69"/>
      <c r="WPH125" s="69"/>
      <c r="WPI125" s="69"/>
      <c r="WPJ125" s="69"/>
      <c r="WPK125" s="69"/>
      <c r="WPL125" s="69"/>
      <c r="WPM125" s="69"/>
      <c r="WPN125" s="69"/>
      <c r="WPO125" s="69"/>
      <c r="WPP125" s="69"/>
      <c r="WPQ125" s="69"/>
      <c r="WPR125" s="69"/>
      <c r="WPS125" s="69"/>
      <c r="WPT125" s="69"/>
      <c r="WPU125" s="69"/>
      <c r="WPV125" s="69"/>
      <c r="WPW125" s="69"/>
      <c r="WPX125" s="69"/>
      <c r="WPY125" s="69"/>
      <c r="WPZ125" s="69"/>
      <c r="WQA125" s="69"/>
      <c r="WQB125" s="69"/>
      <c r="WQC125" s="69"/>
      <c r="WQD125" s="69"/>
      <c r="WQE125" s="69"/>
      <c r="WQF125" s="69"/>
      <c r="WQG125" s="69"/>
      <c r="WQH125" s="69"/>
      <c r="WQI125" s="69"/>
      <c r="WQJ125" s="69"/>
      <c r="WQK125" s="69"/>
      <c r="WQL125" s="69"/>
      <c r="WQM125" s="69"/>
      <c r="WQN125" s="69"/>
      <c r="WQO125" s="69"/>
      <c r="WQP125" s="69"/>
      <c r="WQQ125" s="69"/>
      <c r="WQR125" s="69"/>
      <c r="WQS125" s="69"/>
      <c r="WQT125" s="69"/>
      <c r="WQU125" s="69"/>
      <c r="WQV125" s="69"/>
      <c r="WQW125" s="69"/>
      <c r="WQX125" s="69"/>
      <c r="WQY125" s="69"/>
      <c r="WQZ125" s="69"/>
      <c r="WRA125" s="69"/>
      <c r="WRB125" s="69"/>
      <c r="WRC125" s="69"/>
      <c r="WRD125" s="69"/>
      <c r="WRE125" s="69"/>
      <c r="WRF125" s="69"/>
      <c r="WRG125" s="69"/>
      <c r="WRH125" s="69"/>
      <c r="WRI125" s="69"/>
      <c r="WRJ125" s="69"/>
      <c r="WRK125" s="69"/>
      <c r="WRL125" s="69"/>
      <c r="WRM125" s="69"/>
      <c r="WRN125" s="69"/>
      <c r="WRO125" s="69"/>
      <c r="WRP125" s="69"/>
      <c r="WRQ125" s="69"/>
      <c r="WRR125" s="69"/>
      <c r="WRS125" s="69"/>
      <c r="WRT125" s="69"/>
      <c r="WRU125" s="69"/>
      <c r="WRV125" s="69"/>
      <c r="WRW125" s="69"/>
      <c r="WRX125" s="69"/>
      <c r="WRY125" s="69"/>
      <c r="WRZ125" s="69"/>
      <c r="WSA125" s="69"/>
      <c r="WSB125" s="69"/>
      <c r="WSC125" s="69"/>
      <c r="WSD125" s="69"/>
      <c r="WSE125" s="69"/>
      <c r="WSF125" s="69"/>
      <c r="WSG125" s="69"/>
      <c r="WSH125" s="69"/>
      <c r="WSI125" s="69"/>
      <c r="WSJ125" s="69"/>
      <c r="WSK125" s="69"/>
      <c r="WSL125" s="69"/>
      <c r="WSM125" s="69"/>
      <c r="WSN125" s="69"/>
      <c r="WSO125" s="69"/>
      <c r="WSP125" s="69"/>
      <c r="WSQ125" s="69"/>
      <c r="WSR125" s="69"/>
      <c r="WSS125" s="69"/>
      <c r="WST125" s="69"/>
      <c r="WSU125" s="69"/>
      <c r="WSV125" s="69"/>
      <c r="WSW125" s="69"/>
      <c r="WSX125" s="69"/>
      <c r="WSY125" s="69"/>
      <c r="WSZ125" s="69"/>
      <c r="WTA125" s="69"/>
      <c r="WTB125" s="69"/>
      <c r="WTC125" s="69"/>
      <c r="WTD125" s="69"/>
      <c r="WTE125" s="69"/>
      <c r="WTF125" s="69"/>
      <c r="WTG125" s="69"/>
      <c r="WTH125" s="69"/>
      <c r="WTI125" s="69"/>
      <c r="WTJ125" s="69"/>
      <c r="WTK125" s="69"/>
      <c r="WTL125" s="69"/>
      <c r="WTM125" s="69"/>
      <c r="WTN125" s="69"/>
      <c r="WTO125" s="69"/>
      <c r="WTP125" s="69"/>
      <c r="WTQ125" s="69"/>
      <c r="WTR125" s="69"/>
      <c r="WTS125" s="69"/>
      <c r="WTT125" s="69"/>
      <c r="WTU125" s="69"/>
      <c r="WTV125" s="69"/>
      <c r="WTW125" s="69"/>
      <c r="WTX125" s="69"/>
      <c r="WTY125" s="69"/>
      <c r="WTZ125" s="69"/>
      <c r="WUA125" s="69"/>
      <c r="WUB125" s="69"/>
      <c r="WUC125" s="69"/>
      <c r="WUD125" s="69"/>
      <c r="WUE125" s="69"/>
      <c r="WUF125" s="69"/>
      <c r="WUG125" s="69"/>
      <c r="WUH125" s="69"/>
      <c r="WUI125" s="69"/>
      <c r="WUJ125" s="69"/>
      <c r="WUK125" s="69"/>
      <c r="WUL125" s="69"/>
      <c r="WUM125" s="69"/>
      <c r="WUN125" s="69"/>
      <c r="WUO125" s="69"/>
      <c r="WUP125" s="69"/>
      <c r="WUQ125" s="69"/>
      <c r="WUR125" s="69"/>
      <c r="WUS125" s="69"/>
      <c r="WUT125" s="69"/>
      <c r="WUU125" s="69"/>
      <c r="WUV125" s="69"/>
      <c r="WUW125" s="69"/>
      <c r="WUX125" s="69"/>
      <c r="WUY125" s="69"/>
      <c r="WUZ125" s="69"/>
      <c r="WVA125" s="69"/>
      <c r="WVB125" s="69"/>
      <c r="WVC125" s="69"/>
      <c r="WVD125" s="69"/>
      <c r="WVE125" s="69"/>
      <c r="WVF125" s="69"/>
      <c r="WVG125" s="69"/>
      <c r="WVH125" s="69"/>
      <c r="WVI125" s="69"/>
      <c r="WVJ125" s="69"/>
      <c r="WVK125" s="69"/>
      <c r="WVL125" s="69"/>
      <c r="WVM125" s="69"/>
      <c r="WVN125" s="69"/>
      <c r="WVO125" s="69"/>
      <c r="WVP125" s="69"/>
      <c r="WVQ125" s="69"/>
      <c r="WVR125" s="69"/>
      <c r="WVS125" s="69"/>
      <c r="WVT125" s="69"/>
      <c r="WVU125" s="69"/>
      <c r="WVV125" s="69"/>
      <c r="WVW125" s="69"/>
      <c r="WVX125" s="69"/>
      <c r="WVY125" s="69"/>
      <c r="WVZ125" s="69"/>
      <c r="WWA125" s="69"/>
      <c r="WWB125" s="69"/>
      <c r="WWC125" s="69"/>
      <c r="WWD125" s="69"/>
      <c r="WWE125" s="69"/>
      <c r="WWF125" s="69"/>
      <c r="WWG125" s="69"/>
      <c r="WWH125" s="69"/>
      <c r="WWI125" s="69"/>
      <c r="WWJ125" s="69"/>
      <c r="WWK125" s="69"/>
      <c r="WWL125" s="69"/>
      <c r="WWM125" s="69"/>
      <c r="WWN125" s="69"/>
      <c r="WWO125" s="69"/>
      <c r="WWP125" s="69"/>
      <c r="WWQ125" s="69"/>
      <c r="WWR125" s="69"/>
      <c r="WWS125" s="69"/>
      <c r="WWT125" s="69"/>
      <c r="WWU125" s="69"/>
      <c r="WWV125" s="69"/>
      <c r="WWW125" s="69"/>
      <c r="WWX125" s="69"/>
      <c r="WWY125" s="69"/>
      <c r="WWZ125" s="69"/>
      <c r="WXA125" s="69"/>
      <c r="WXB125" s="69"/>
      <c r="WXC125" s="69"/>
      <c r="WXD125" s="69"/>
      <c r="WXE125" s="69"/>
      <c r="WXF125" s="69"/>
      <c r="WXG125" s="69"/>
      <c r="WXH125" s="69"/>
      <c r="WXI125" s="69"/>
      <c r="WXJ125" s="69"/>
      <c r="WXK125" s="69"/>
      <c r="WXL125" s="69"/>
      <c r="WXM125" s="69"/>
      <c r="WXN125" s="69"/>
      <c r="WXO125" s="69"/>
      <c r="WXP125" s="69"/>
      <c r="WXQ125" s="69"/>
      <c r="WXR125" s="69"/>
      <c r="WXS125" s="69"/>
      <c r="WXT125" s="69"/>
      <c r="WXU125" s="69"/>
      <c r="WXV125" s="69"/>
      <c r="WXW125" s="69"/>
      <c r="WXX125" s="69"/>
      <c r="WXY125" s="69"/>
      <c r="WXZ125" s="69"/>
      <c r="WYA125" s="69"/>
      <c r="WYB125" s="69"/>
      <c r="WYC125" s="69"/>
      <c r="WYD125" s="69"/>
      <c r="WYE125" s="69"/>
      <c r="WYF125" s="69"/>
      <c r="WYG125" s="69"/>
      <c r="WYH125" s="69"/>
      <c r="WYI125" s="69"/>
      <c r="WYJ125" s="69"/>
      <c r="WYK125" s="69"/>
      <c r="WYL125" s="69"/>
      <c r="WYM125" s="69"/>
      <c r="WYN125" s="69"/>
      <c r="WYO125" s="69"/>
      <c r="WYP125" s="69"/>
      <c r="WYQ125" s="69"/>
      <c r="WYR125" s="69"/>
      <c r="WYS125" s="69"/>
      <c r="WYT125" s="69"/>
      <c r="WYU125" s="69"/>
      <c r="WYV125" s="69"/>
      <c r="WYW125" s="69"/>
      <c r="WYX125" s="69"/>
      <c r="WYY125" s="69"/>
      <c r="WYZ125" s="69"/>
      <c r="WZA125" s="69"/>
      <c r="WZB125" s="69"/>
      <c r="WZC125" s="69"/>
      <c r="WZD125" s="69"/>
      <c r="WZE125" s="69"/>
      <c r="WZF125" s="69"/>
      <c r="WZG125" s="69"/>
      <c r="WZH125" s="69"/>
      <c r="WZI125" s="69"/>
      <c r="WZJ125" s="69"/>
      <c r="WZK125" s="69"/>
      <c r="WZL125" s="69"/>
      <c r="WZM125" s="69"/>
      <c r="WZN125" s="69"/>
      <c r="WZO125" s="69"/>
      <c r="WZP125" s="69"/>
      <c r="WZQ125" s="69"/>
      <c r="WZR125" s="69"/>
      <c r="WZS125" s="69"/>
      <c r="WZT125" s="69"/>
      <c r="WZU125" s="69"/>
      <c r="WZV125" s="69"/>
      <c r="WZW125" s="69"/>
      <c r="WZX125" s="69"/>
      <c r="WZY125" s="69"/>
      <c r="WZZ125" s="69"/>
      <c r="XAA125" s="69"/>
      <c r="XAB125" s="69"/>
      <c r="XAC125" s="69"/>
      <c r="XAD125" s="69"/>
      <c r="XAE125" s="69"/>
      <c r="XAF125" s="69"/>
      <c r="XAG125" s="69"/>
      <c r="XAH125" s="69"/>
      <c r="XAI125" s="69"/>
      <c r="XAJ125" s="69"/>
      <c r="XAK125" s="69"/>
      <c r="XAL125" s="69"/>
      <c r="XAM125" s="69"/>
      <c r="XAN125" s="69"/>
      <c r="XAO125" s="69"/>
      <c r="XAP125" s="69"/>
      <c r="XAQ125" s="69"/>
      <c r="XAR125" s="69"/>
      <c r="XAS125" s="69"/>
      <c r="XAT125" s="69"/>
      <c r="XAU125" s="69"/>
      <c r="XAV125" s="69"/>
      <c r="XAW125" s="69"/>
      <c r="XAX125" s="69"/>
      <c r="XAY125" s="69"/>
      <c r="XAZ125" s="69"/>
      <c r="XBA125" s="69"/>
      <c r="XBB125" s="69"/>
      <c r="XBC125" s="69"/>
      <c r="XBD125" s="69"/>
      <c r="XBE125" s="69"/>
      <c r="XBF125" s="69"/>
      <c r="XBG125" s="69"/>
      <c r="XBH125" s="69"/>
      <c r="XBI125" s="69"/>
      <c r="XBJ125" s="69"/>
      <c r="XBK125" s="69"/>
      <c r="XBL125" s="69"/>
      <c r="XBM125" s="69"/>
      <c r="XBN125" s="69"/>
      <c r="XBO125" s="69"/>
      <c r="XBP125" s="69"/>
      <c r="XBQ125" s="69"/>
      <c r="XBR125" s="69"/>
      <c r="XBS125" s="69"/>
      <c r="XBT125" s="69"/>
      <c r="XBU125" s="69"/>
      <c r="XBV125" s="69"/>
      <c r="XBW125" s="69"/>
      <c r="XBX125" s="69"/>
      <c r="XBY125" s="69"/>
      <c r="XBZ125" s="69"/>
      <c r="XCA125" s="69"/>
      <c r="XCB125" s="69"/>
      <c r="XCC125" s="69"/>
      <c r="XCD125" s="69"/>
      <c r="XCE125" s="69"/>
      <c r="XCF125" s="69"/>
      <c r="XCG125" s="69"/>
      <c r="XCH125" s="69"/>
      <c r="XCI125" s="69"/>
      <c r="XCJ125" s="69"/>
      <c r="XCK125" s="69"/>
      <c r="XCL125" s="69"/>
      <c r="XCM125" s="69"/>
      <c r="XCN125" s="69"/>
      <c r="XCO125" s="69"/>
      <c r="XCP125" s="69"/>
      <c r="XCQ125" s="69"/>
      <c r="XCR125" s="69"/>
      <c r="XCS125" s="69"/>
      <c r="XCT125" s="69"/>
      <c r="XCU125" s="69"/>
      <c r="XCV125" s="69"/>
      <c r="XCW125" s="69"/>
      <c r="XCX125" s="69"/>
      <c r="XCY125" s="69"/>
      <c r="XCZ125" s="69"/>
      <c r="XDA125" s="69"/>
      <c r="XDB125" s="69"/>
      <c r="XDC125" s="69"/>
      <c r="XDD125" s="69"/>
      <c r="XDE125" s="69"/>
      <c r="XDF125" s="69"/>
      <c r="XDG125" s="69"/>
      <c r="XDH125" s="69"/>
      <c r="XDI125" s="69"/>
      <c r="XDJ125" s="69"/>
      <c r="XDK125" s="69"/>
      <c r="XDL125" s="69"/>
      <c r="XDM125" s="69"/>
      <c r="XDN125" s="69"/>
      <c r="XDO125" s="69"/>
      <c r="XDP125" s="69"/>
      <c r="XDQ125" s="69"/>
      <c r="XDR125" s="69"/>
      <c r="XDS125" s="69"/>
      <c r="XDT125" s="69"/>
      <c r="XDU125" s="69"/>
      <c r="XDV125" s="69"/>
      <c r="XDW125" s="69"/>
      <c r="XDX125" s="69"/>
      <c r="XDY125" s="69"/>
      <c r="XDZ125" s="69"/>
      <c r="XEA125" s="69"/>
      <c r="XEB125" s="69"/>
      <c r="XEC125" s="69"/>
      <c r="XED125" s="69"/>
      <c r="XEE125" s="69"/>
      <c r="XEF125" s="69"/>
      <c r="XEG125" s="69"/>
      <c r="XEH125" s="69"/>
      <c r="XEI125" s="69"/>
      <c r="XEJ125" s="69"/>
      <c r="XEK125" s="69"/>
      <c r="XEL125" s="69"/>
      <c r="XEM125" s="69"/>
      <c r="XEN125" s="69"/>
      <c r="XEO125" s="69"/>
      <c r="XEP125" s="69"/>
      <c r="XEQ125" s="69"/>
      <c r="XER125" s="69"/>
      <c r="XES125" s="69"/>
      <c r="XET125" s="69"/>
      <c r="XEU125" s="69"/>
      <c r="XEV125" s="69"/>
      <c r="XEW125" s="69"/>
      <c r="XEX125" s="69"/>
      <c r="XEY125" s="69"/>
      <c r="XEZ125" s="69"/>
      <c r="XFA125" s="69"/>
      <c r="XFB125" s="69"/>
      <c r="XFC125" s="69"/>
      <c r="XFD125" s="69"/>
    </row>
    <row r="126" spans="1:16384" s="36" customFormat="1" ht="11.25" customHeight="1">
      <c r="A126" s="69" t="s">
        <v>30</v>
      </c>
      <c r="B126" s="56">
        <v>0.20842313218390804</v>
      </c>
      <c r="C126" s="78">
        <v>0.23224637681159421</v>
      </c>
      <c r="D126" s="78">
        <v>0.28093158660844253</v>
      </c>
      <c r="E126" s="78">
        <v>0.27619387027797576</v>
      </c>
      <c r="F126" s="78">
        <v>0.16734542761940022</v>
      </c>
      <c r="G126" s="56">
        <v>0.23967317294598275</v>
      </c>
      <c r="H126" s="78">
        <v>0.28627731995700467</v>
      </c>
      <c r="I126" s="78">
        <v>0.28481894150417825</v>
      </c>
      <c r="J126" s="78">
        <v>0.29924760601915185</v>
      </c>
      <c r="K126" s="78">
        <v>0.16371077762619374</v>
      </c>
      <c r="L126" s="56">
        <v>0.25800850768295858</v>
      </c>
      <c r="M126" s="78">
        <v>0.29982847341337909</v>
      </c>
      <c r="N126" s="78">
        <v>0.33210332103321033</v>
      </c>
      <c r="O126" s="78">
        <v>0.32278272337619518</v>
      </c>
      <c r="P126" s="78">
        <v>0.2946370176586004</v>
      </c>
      <c r="Q126" s="56">
        <v>0.31233836656377745</v>
      </c>
      <c r="R126" s="78">
        <v>0.22828698935805011</v>
      </c>
      <c r="S126" s="78">
        <v>0.32319391634980987</v>
      </c>
      <c r="T126" s="78">
        <v>0.32362015769626329</v>
      </c>
      <c r="U126" s="78">
        <v>0.26830188679245282</v>
      </c>
      <c r="V126" s="56">
        <v>0.28620416776576102</v>
      </c>
      <c r="W126" s="78">
        <v>0.31021897810218979</v>
      </c>
      <c r="X126" s="78">
        <v>0.28747591522157995</v>
      </c>
      <c r="Y126" s="78">
        <v>0.26744186046511625</v>
      </c>
      <c r="Z126" s="78">
        <v>0.3176806859942834</v>
      </c>
      <c r="AA126" s="56">
        <v>0.29587468379062076</v>
      </c>
      <c r="AB126" s="78">
        <v>0.31642411642411644</v>
      </c>
      <c r="AC126" s="78">
        <v>0.31646108039132287</v>
      </c>
      <c r="AD126" s="78">
        <v>0.30066722268557133</v>
      </c>
      <c r="AE126" s="78">
        <v>0.24616023246160232</v>
      </c>
      <c r="AF126" s="56">
        <v>0.29478197218446095</v>
      </c>
      <c r="AG126" s="78">
        <v>0.29770662051060148</v>
      </c>
      <c r="AH126" s="78">
        <v>0.5484444444444444</v>
      </c>
      <c r="AI126" s="78">
        <v>0.30062724014336917</v>
      </c>
      <c r="AJ126" s="78">
        <v>0.27984084880636606</v>
      </c>
      <c r="AK126" s="56">
        <v>0.35626725565985645</v>
      </c>
      <c r="AL126" s="78">
        <v>0.29254829806807725</v>
      </c>
      <c r="AM126" s="78">
        <v>0.30503265462927392</v>
      </c>
      <c r="AN126" s="78">
        <v>0.25057647963105306</v>
      </c>
      <c r="AO126" s="78">
        <v>0.18726016884113583</v>
      </c>
      <c r="AP126" s="56">
        <v>0.257386079118678</v>
      </c>
      <c r="AQ126" s="78">
        <v>0.22430636967565457</v>
      </c>
      <c r="AR126" s="78">
        <v>0.24532058940661092</v>
      </c>
      <c r="AS126" s="78">
        <v>0.23864541832669323</v>
      </c>
      <c r="AT126" s="78">
        <v>0.21246006389776359</v>
      </c>
      <c r="AU126" s="56">
        <v>0.23016660055533519</v>
      </c>
      <c r="AV126" s="78">
        <v>0.23073787199347737</v>
      </c>
      <c r="AW126" s="78">
        <v>0.23264311814859928</v>
      </c>
      <c r="AX126" s="78">
        <v>0.22525879917184266</v>
      </c>
      <c r="AY126" s="78">
        <v>0.17371847030105778</v>
      </c>
      <c r="AZ126" s="56">
        <v>0.21554806415364183</v>
      </c>
      <c r="BA126" s="78">
        <v>0.19567979669631513</v>
      </c>
      <c r="BB126" s="78">
        <v>0.15902271753107586</v>
      </c>
      <c r="BC126" s="78">
        <v>0.1864406779661017</v>
      </c>
      <c r="BD126" s="78">
        <v>-0.77815993121238181</v>
      </c>
      <c r="BE126" s="56">
        <v>-5.879197510996674E-2</v>
      </c>
      <c r="BF126" s="78">
        <v>0.22650709219858156</v>
      </c>
    </row>
    <row r="127" spans="1:16384" s="36" customFormat="1" ht="11.25" customHeight="1">
      <c r="A127" s="69" t="s">
        <v>38</v>
      </c>
      <c r="B127" s="56">
        <v>0.11943247126436782</v>
      </c>
      <c r="C127" s="78">
        <v>0.14891304347826087</v>
      </c>
      <c r="D127" s="78">
        <v>0.16593886462882096</v>
      </c>
      <c r="E127" s="78">
        <v>0.1646471846044191</v>
      </c>
      <c r="F127" s="78">
        <v>0.11032950758978156</v>
      </c>
      <c r="G127" s="56">
        <v>0.14770767135724014</v>
      </c>
      <c r="H127" s="78">
        <v>0.21784306700107489</v>
      </c>
      <c r="I127" s="78">
        <v>0.18837047353760444</v>
      </c>
      <c r="J127" s="78">
        <v>0.71409028727770174</v>
      </c>
      <c r="K127" s="78">
        <v>0.12482946793997271</v>
      </c>
      <c r="L127" s="56">
        <v>0.31278756836530947</v>
      </c>
      <c r="M127" s="78">
        <v>0.22024013722126928</v>
      </c>
      <c r="N127" s="78">
        <v>0.2140221402214022</v>
      </c>
      <c r="O127" s="78">
        <v>0.19386745796241345</v>
      </c>
      <c r="P127" s="78">
        <v>0.1880313930673643</v>
      </c>
      <c r="Q127" s="56">
        <v>0.20380412113122551</v>
      </c>
      <c r="R127" s="78">
        <v>0.13971850326124272</v>
      </c>
      <c r="S127" s="78">
        <v>0.20221223643276875</v>
      </c>
      <c r="T127" s="78">
        <v>0.18854988001371273</v>
      </c>
      <c r="U127" s="78">
        <v>0.20075471698113206</v>
      </c>
      <c r="V127" s="56">
        <v>0.18236173393124067</v>
      </c>
      <c r="W127" s="78">
        <v>0.2124087591240876</v>
      </c>
      <c r="X127" s="78">
        <v>0.15992292870905589</v>
      </c>
      <c r="Y127" s="78">
        <v>0.13712910986367283</v>
      </c>
      <c r="Z127" s="78">
        <v>0.21314822376480197</v>
      </c>
      <c r="AA127" s="56">
        <v>0.1810663553220471</v>
      </c>
      <c r="AB127" s="78">
        <v>0.20665280665280666</v>
      </c>
      <c r="AC127" s="78">
        <v>0.20119098256061252</v>
      </c>
      <c r="AD127" s="78">
        <v>0.18723936613844872</v>
      </c>
      <c r="AE127" s="78">
        <v>0.14611872146118721</v>
      </c>
      <c r="AF127" s="56">
        <v>0.18519293108857054</v>
      </c>
      <c r="AG127" s="78">
        <v>0.1977498918217222</v>
      </c>
      <c r="AH127" s="78">
        <v>0.36</v>
      </c>
      <c r="AI127" s="78">
        <v>0.1917562724014337</v>
      </c>
      <c r="AJ127" s="78">
        <v>0.18390804597701149</v>
      </c>
      <c r="AK127" s="56">
        <v>0.2331308669243512</v>
      </c>
      <c r="AL127" s="78">
        <v>0.21297148114075437</v>
      </c>
      <c r="AM127" s="78">
        <v>0.18517095658855168</v>
      </c>
      <c r="AN127" s="78">
        <v>0.15641813989239048</v>
      </c>
      <c r="AO127" s="78">
        <v>0.14159631619339985</v>
      </c>
      <c r="AP127" s="56">
        <v>0.17235853780671007</v>
      </c>
      <c r="AQ127" s="78">
        <v>0.11254396248534584</v>
      </c>
      <c r="AR127" s="78">
        <v>0.15013938669852647</v>
      </c>
      <c r="AS127" s="78">
        <v>0.15697211155378485</v>
      </c>
      <c r="AT127" s="78">
        <v>7.3881789137380194E-2</v>
      </c>
      <c r="AU127" s="56">
        <v>0.12336374454581515</v>
      </c>
      <c r="AV127" s="78">
        <v>0.14268242967794537</v>
      </c>
      <c r="AW127" s="78">
        <v>0.14535119772634997</v>
      </c>
      <c r="AX127" s="78">
        <v>0.13333333333333333</v>
      </c>
      <c r="AY127" s="78">
        <v>8.3401139137510169E-2</v>
      </c>
      <c r="AZ127" s="56">
        <v>0.12616201859229748</v>
      </c>
      <c r="BA127" s="78">
        <v>0.11012282930961458</v>
      </c>
      <c r="BB127" s="78">
        <v>8.3583369052721818E-2</v>
      </c>
      <c r="BC127" s="78">
        <v>0.10169491525423729</v>
      </c>
      <c r="BD127" s="78">
        <v>-0.75451418744625964</v>
      </c>
      <c r="BE127" s="56">
        <v>-0.11436541143654114</v>
      </c>
      <c r="BF127" s="78">
        <v>0.13297872340425532</v>
      </c>
    </row>
    <row r="128" spans="1:16384" s="36" customFormat="1" ht="11.25" customHeight="1">
      <c r="A128" s="69" t="s">
        <v>10</v>
      </c>
      <c r="B128" s="56">
        <v>0.34392959770114945</v>
      </c>
      <c r="C128" s="78">
        <v>0.36557971014492752</v>
      </c>
      <c r="D128" s="78">
        <v>0.41229985443959244</v>
      </c>
      <c r="E128" s="78">
        <v>0.40627227369921598</v>
      </c>
      <c r="F128" s="78">
        <v>0.30211032950758976</v>
      </c>
      <c r="G128" s="56">
        <v>0.37203812982296869</v>
      </c>
      <c r="H128" s="78">
        <v>0.41920458616983158</v>
      </c>
      <c r="I128" s="78">
        <v>0.41608635097493035</v>
      </c>
      <c r="J128" s="78">
        <v>0.42270861833105333</v>
      </c>
      <c r="K128" s="78">
        <v>0.29195088676671216</v>
      </c>
      <c r="L128" s="56">
        <v>0.38692594843302369</v>
      </c>
      <c r="M128" s="78">
        <v>0.41749571183533446</v>
      </c>
      <c r="N128" s="78">
        <v>0.44884267024488428</v>
      </c>
      <c r="O128" s="78">
        <v>0.43818001978239368</v>
      </c>
      <c r="P128" s="78">
        <v>0.41497710922171355</v>
      </c>
      <c r="Q128" s="56">
        <v>0.4298823725702845</v>
      </c>
      <c r="R128" s="78">
        <v>0.34328870580157911</v>
      </c>
      <c r="S128" s="78">
        <v>0.44348427238161081</v>
      </c>
      <c r="T128" s="78">
        <v>0.44600617072334592</v>
      </c>
      <c r="U128" s="78">
        <v>0.40226415094339624</v>
      </c>
      <c r="V128" s="56">
        <v>0.40886309680823002</v>
      </c>
      <c r="W128" s="78">
        <v>0.44087591240875912</v>
      </c>
      <c r="X128" s="78">
        <v>0.4254335260115607</v>
      </c>
      <c r="Y128" s="78">
        <v>0.41138732959101842</v>
      </c>
      <c r="Z128" s="78">
        <v>0.46508779093507552</v>
      </c>
      <c r="AA128" s="56">
        <v>0.43559058182525784</v>
      </c>
      <c r="AB128" s="78">
        <v>0.45280665280665283</v>
      </c>
      <c r="AC128" s="78">
        <v>0.4551254785197788</v>
      </c>
      <c r="AD128" s="78">
        <v>0.4378648874061718</v>
      </c>
      <c r="AE128" s="78">
        <v>0.38231631382316311</v>
      </c>
      <c r="AF128" s="56">
        <v>0.43187284325002612</v>
      </c>
      <c r="AG128" s="78">
        <v>0.43357853742968411</v>
      </c>
      <c r="AH128" s="78">
        <v>0.69022222222222218</v>
      </c>
      <c r="AI128" s="78">
        <v>0.44713261648745517</v>
      </c>
      <c r="AJ128" s="78">
        <v>0.4217506631299735</v>
      </c>
      <c r="AK128" s="56">
        <v>0.49773605742683602</v>
      </c>
      <c r="AL128" s="78">
        <v>0.43836246550137997</v>
      </c>
      <c r="AM128" s="78">
        <v>0.47829427583557432</v>
      </c>
      <c r="AN128" s="78">
        <v>0.42621060722521137</v>
      </c>
      <c r="AO128" s="78">
        <v>0.36339217191097467</v>
      </c>
      <c r="AP128" s="56">
        <v>0.42603905858788182</v>
      </c>
      <c r="AQ128" s="78">
        <v>0.39976553341148885</v>
      </c>
      <c r="AR128" s="78">
        <v>0.42054958183990443</v>
      </c>
      <c r="AS128" s="78">
        <v>0.41474103585657368</v>
      </c>
      <c r="AT128" s="78">
        <v>0.37539936102236421</v>
      </c>
      <c r="AU128" s="56">
        <v>0.40261800872669573</v>
      </c>
      <c r="AV128" s="78">
        <v>0.40521810028536487</v>
      </c>
      <c r="AW128" s="78">
        <v>0.4047909053999188</v>
      </c>
      <c r="AX128" s="78">
        <v>0.40579710144927539</v>
      </c>
      <c r="AY128" s="78">
        <v>0.34743694060211555</v>
      </c>
      <c r="AZ128" s="56">
        <v>0.39074471345387679</v>
      </c>
      <c r="BA128" s="78">
        <v>0.41804320203303685</v>
      </c>
      <c r="BB128" s="78">
        <v>0.3891984569224175</v>
      </c>
      <c r="BC128" s="78">
        <v>0.42416340721425466</v>
      </c>
      <c r="BD128" s="78">
        <v>-0.52880481513327604</v>
      </c>
      <c r="BE128" s="56">
        <v>0.17605407145156099</v>
      </c>
      <c r="BF128" s="78">
        <v>0.43306737588652483</v>
      </c>
    </row>
    <row r="129" spans="1:58" ht="11.7" customHeight="1">
      <c r="A129" s="69" t="s">
        <v>19</v>
      </c>
      <c r="B129" s="56">
        <v>8.9031070402298851E-2</v>
      </c>
      <c r="C129" s="78">
        <v>0.10384057971014493</v>
      </c>
      <c r="D129" s="78">
        <v>0.12607205240174674</v>
      </c>
      <c r="E129" s="78">
        <v>0.19214183891660727</v>
      </c>
      <c r="F129" s="78">
        <v>0.13301110699740837</v>
      </c>
      <c r="G129" s="56">
        <v>0.1390339536995007</v>
      </c>
      <c r="H129" s="78">
        <v>0.14674453600859907</v>
      </c>
      <c r="I129" s="78">
        <v>0.13269080779944289</v>
      </c>
      <c r="J129" s="78">
        <v>0.13132694938440492</v>
      </c>
      <c r="K129" s="78">
        <v>0.12290177353342428</v>
      </c>
      <c r="L129" s="56">
        <v>0.13325809532077437</v>
      </c>
      <c r="M129" s="78">
        <v>0.12658662092624356</v>
      </c>
      <c r="N129" s="78">
        <v>0.13284132841328414</v>
      </c>
      <c r="O129" s="78">
        <v>0.12396966699637323</v>
      </c>
      <c r="P129" s="78">
        <v>0.15729234793982996</v>
      </c>
      <c r="Q129" s="56">
        <v>0.13531325602736297</v>
      </c>
      <c r="R129" s="78">
        <v>0.17164435290078955</v>
      </c>
      <c r="S129" s="78">
        <v>0.15727618389215348</v>
      </c>
      <c r="T129" s="78">
        <v>0.16420980459376072</v>
      </c>
      <c r="U129" s="78">
        <v>0.1769811320754717</v>
      </c>
      <c r="V129" s="56">
        <v>0.16732612327442187</v>
      </c>
      <c r="W129" s="78">
        <v>0.16788321167883211</v>
      </c>
      <c r="X129" s="78">
        <v>0.14720616570327552</v>
      </c>
      <c r="Y129" s="78">
        <v>0.14715316760224539</v>
      </c>
      <c r="Z129" s="78">
        <v>0.1351572070232748</v>
      </c>
      <c r="AA129" s="56">
        <v>0.14983459817085035</v>
      </c>
      <c r="AB129" s="78">
        <v>0.12016632016632017</v>
      </c>
      <c r="AC129" s="78">
        <v>0.12803062526584433</v>
      </c>
      <c r="AD129" s="78">
        <v>0.13344453711426188</v>
      </c>
      <c r="AE129" s="78">
        <v>0.13200498132004981</v>
      </c>
      <c r="AF129" s="56">
        <v>0.1284115863222838</v>
      </c>
      <c r="AG129" s="78">
        <v>0.13630463003028992</v>
      </c>
      <c r="AH129" s="78">
        <v>0.14355555555555555</v>
      </c>
      <c r="AI129" s="78">
        <v>0.1442652329749104</v>
      </c>
      <c r="AJ129" s="78">
        <v>0.13925729442970822</v>
      </c>
      <c r="AK129" s="56">
        <v>0.14080618442849255</v>
      </c>
      <c r="AL129" s="78">
        <v>0.16927322907083717</v>
      </c>
      <c r="AM129" s="78">
        <v>0.19631194775259317</v>
      </c>
      <c r="AN129" s="78">
        <v>0.16410453497309763</v>
      </c>
      <c r="AO129" s="78">
        <v>0.12624712202609362</v>
      </c>
      <c r="AP129" s="56">
        <v>0.16374561842764146</v>
      </c>
      <c r="AQ129" s="78">
        <v>0.13481828839390386</v>
      </c>
      <c r="AR129" s="78">
        <v>0.15412186379928317</v>
      </c>
      <c r="AS129" s="78">
        <v>0.13904382470119522</v>
      </c>
      <c r="AT129" s="78">
        <v>0.13378594249201278</v>
      </c>
      <c r="AU129" s="56">
        <v>0.14042046806822689</v>
      </c>
      <c r="AV129" s="78">
        <v>0.15491235222176927</v>
      </c>
      <c r="AW129" s="78">
        <v>0.16483962647178238</v>
      </c>
      <c r="AX129" s="78">
        <v>0.14616977225672878</v>
      </c>
      <c r="AY129" s="78">
        <v>0.15907241659886087</v>
      </c>
      <c r="AZ129" s="56">
        <v>0.15629788538155073</v>
      </c>
      <c r="BA129" s="78">
        <v>0.15586615840745446</v>
      </c>
      <c r="BB129" s="78">
        <v>0.22760394342048865</v>
      </c>
      <c r="BC129" s="78">
        <v>0.17905258583224684</v>
      </c>
      <c r="BD129" s="78">
        <v>0.17884780739466896</v>
      </c>
      <c r="BE129" s="56">
        <v>0.18528054929728571</v>
      </c>
      <c r="BF129" s="78">
        <v>0.16533687943262412</v>
      </c>
    </row>
    <row r="130" spans="1:58" ht="3" customHeight="1">
      <c r="A130" s="44"/>
      <c r="B130" s="44"/>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row>
    <row r="131" spans="1:58" ht="3" hidden="1" customHeight="1">
      <c r="A131" s="44"/>
      <c r="B131" s="44"/>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row>
    <row r="132" spans="1:58" ht="3" customHeight="1">
      <c r="A132" s="44"/>
      <c r="B132" s="44"/>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row>
    <row r="133" spans="1:58" ht="18" customHeight="1">
      <c r="A133" s="35" t="s">
        <v>97</v>
      </c>
      <c r="B133" s="35"/>
      <c r="C133" s="27"/>
      <c r="D133" s="27"/>
      <c r="E133" s="27"/>
      <c r="F133" s="27"/>
      <c r="G133" s="27"/>
      <c r="H133" s="27"/>
      <c r="I133" s="27"/>
      <c r="J133" s="27"/>
      <c r="K133" s="27"/>
      <c r="L133" s="27"/>
      <c r="M133" s="27"/>
      <c r="N133" s="27"/>
      <c r="O133" s="27"/>
      <c r="P133" s="27"/>
      <c r="Q133" s="27"/>
      <c r="R133" s="27"/>
      <c r="S133" s="27"/>
      <c r="T133" s="27"/>
      <c r="U133" s="21"/>
      <c r="V133" s="21"/>
      <c r="W133" s="27"/>
      <c r="X133" s="27"/>
      <c r="Y133" s="27"/>
      <c r="Z133" s="21"/>
      <c r="AA133" s="21"/>
      <c r="AB133" s="21"/>
      <c r="AC133" s="27"/>
      <c r="AD133" s="27"/>
      <c r="AE133" s="21"/>
      <c r="AF133" s="21"/>
      <c r="AG133" s="21"/>
      <c r="AH133" s="27"/>
      <c r="AI133" s="27"/>
      <c r="AJ133" s="21"/>
      <c r="AK133" s="21"/>
      <c r="AL133" s="21"/>
      <c r="AM133" s="27"/>
      <c r="AN133" s="27"/>
      <c r="AO133" s="21"/>
      <c r="AP133" s="21"/>
      <c r="AQ133" s="21"/>
      <c r="AR133" s="27"/>
      <c r="AS133" s="27"/>
      <c r="AT133" s="21"/>
      <c r="AU133" s="21"/>
      <c r="AV133" s="21"/>
      <c r="AW133" s="21"/>
      <c r="AX133" s="21"/>
      <c r="AY133" s="21"/>
      <c r="AZ133" s="21"/>
      <c r="BA133" s="21"/>
      <c r="BB133" s="21"/>
      <c r="BC133" s="21"/>
      <c r="BD133" s="21"/>
      <c r="BE133" s="21"/>
      <c r="BF133" s="21"/>
    </row>
    <row r="134" spans="1:58" ht="3.6" customHeight="1">
      <c r="A134" s="61"/>
      <c r="B134" s="61"/>
      <c r="C134" s="62"/>
      <c r="D134" s="62"/>
      <c r="E134" s="62"/>
      <c r="F134" s="62"/>
      <c r="G134" s="62"/>
      <c r="H134" s="62"/>
      <c r="I134" s="62"/>
      <c r="J134" s="62"/>
      <c r="K134" s="62"/>
      <c r="L134" s="62"/>
      <c r="M134" s="62"/>
      <c r="N134" s="62"/>
      <c r="O134" s="62"/>
      <c r="P134" s="62"/>
      <c r="Q134" s="62"/>
      <c r="R134" s="62"/>
      <c r="S134" s="62"/>
      <c r="T134" s="62"/>
      <c r="U134" s="61"/>
      <c r="V134" s="61"/>
      <c r="W134" s="62"/>
      <c r="X134" s="62"/>
      <c r="Y134" s="62"/>
      <c r="Z134" s="61"/>
      <c r="AA134" s="61"/>
      <c r="AB134" s="61"/>
      <c r="AC134" s="62"/>
      <c r="AD134" s="62"/>
      <c r="AE134" s="61"/>
      <c r="AF134" s="61"/>
      <c r="AG134" s="61"/>
      <c r="AH134" s="62"/>
      <c r="AI134" s="62"/>
      <c r="AJ134" s="61"/>
      <c r="AK134" s="61"/>
      <c r="AL134" s="61"/>
      <c r="AM134" s="62"/>
      <c r="AN134" s="62"/>
      <c r="AO134" s="61"/>
      <c r="AP134" s="61"/>
      <c r="AQ134" s="61"/>
      <c r="AR134" s="62"/>
      <c r="AS134" s="62"/>
      <c r="AT134" s="61"/>
      <c r="AU134" s="61"/>
      <c r="AV134" s="61"/>
      <c r="AW134" s="61"/>
      <c r="AX134" s="61"/>
      <c r="AY134" s="61"/>
      <c r="AZ134" s="61"/>
      <c r="BA134" s="61"/>
      <c r="BB134" s="61"/>
      <c r="BC134" s="61"/>
      <c r="BD134" s="61"/>
      <c r="BE134" s="61"/>
      <c r="BF134" s="61"/>
    </row>
    <row r="135" spans="1:58" ht="15" customHeight="1">
      <c r="A135" s="40" t="s">
        <v>240</v>
      </c>
      <c r="B135" s="41"/>
      <c r="C135" s="49"/>
      <c r="D135" s="49"/>
      <c r="E135" s="49"/>
      <c r="F135" s="49"/>
      <c r="G135" s="41"/>
      <c r="H135" s="49"/>
      <c r="I135" s="49"/>
      <c r="J135" s="49"/>
      <c r="K135" s="49"/>
      <c r="L135" s="41"/>
      <c r="M135" s="49"/>
      <c r="N135" s="49"/>
      <c r="O135" s="49"/>
      <c r="P135" s="49"/>
      <c r="Q135" s="41"/>
      <c r="R135" s="49"/>
      <c r="S135" s="49"/>
      <c r="T135" s="49"/>
      <c r="U135" s="49"/>
      <c r="V135" s="41"/>
      <c r="W135" s="49"/>
      <c r="X135" s="49"/>
      <c r="Y135" s="49"/>
      <c r="Z135" s="49"/>
      <c r="AA135" s="41"/>
      <c r="AB135" s="49"/>
      <c r="AC135" s="49"/>
      <c r="AD135" s="49"/>
      <c r="AE135" s="49"/>
      <c r="AF135" s="41"/>
      <c r="AG135" s="49"/>
      <c r="AH135" s="49"/>
      <c r="AI135" s="49"/>
      <c r="AJ135" s="49"/>
      <c r="AK135" s="41"/>
      <c r="AL135" s="49"/>
      <c r="AM135" s="49"/>
      <c r="AN135" s="49"/>
      <c r="AO135" s="49"/>
      <c r="AP135" s="41"/>
      <c r="AQ135" s="49"/>
      <c r="AR135" s="49"/>
      <c r="AS135" s="49"/>
      <c r="AT135" s="49"/>
      <c r="AU135" s="41"/>
      <c r="AV135" s="49"/>
      <c r="AW135" s="49"/>
      <c r="AX135" s="49"/>
      <c r="AY135" s="49"/>
      <c r="AZ135" s="41"/>
      <c r="BA135" s="49"/>
      <c r="BB135" s="49"/>
      <c r="BC135" s="49"/>
      <c r="BD135" s="49"/>
      <c r="BE135" s="41"/>
      <c r="BF135" s="49"/>
    </row>
    <row r="136" spans="1:58" ht="15" customHeight="1">
      <c r="A136" s="69" t="s">
        <v>211</v>
      </c>
      <c r="B136" s="123" t="s">
        <v>44</v>
      </c>
      <c r="C136" s="80" t="s">
        <v>52</v>
      </c>
      <c r="D136" s="80" t="s">
        <v>52</v>
      </c>
      <c r="E136" s="80" t="s">
        <v>52</v>
      </c>
      <c r="F136" s="80" t="s">
        <v>52</v>
      </c>
      <c r="G136" s="123" t="s">
        <v>44</v>
      </c>
      <c r="H136" s="80" t="s">
        <v>52</v>
      </c>
      <c r="I136" s="80" t="s">
        <v>52</v>
      </c>
      <c r="J136" s="80" t="s">
        <v>52</v>
      </c>
      <c r="K136" s="80" t="s">
        <v>52</v>
      </c>
      <c r="L136" s="123" t="s">
        <v>44</v>
      </c>
      <c r="M136" s="80" t="s">
        <v>52</v>
      </c>
      <c r="N136" s="80" t="s">
        <v>52</v>
      </c>
      <c r="O136" s="80" t="s">
        <v>52</v>
      </c>
      <c r="P136" s="80" t="s">
        <v>52</v>
      </c>
      <c r="Q136" s="123" t="s">
        <v>44</v>
      </c>
      <c r="R136" s="80" t="s">
        <v>52</v>
      </c>
      <c r="S136" s="80" t="s">
        <v>52</v>
      </c>
      <c r="T136" s="80" t="s">
        <v>52</v>
      </c>
      <c r="U136" s="80" t="s">
        <v>52</v>
      </c>
      <c r="V136" s="123" t="s">
        <v>44</v>
      </c>
      <c r="W136" s="80" t="s">
        <v>52</v>
      </c>
      <c r="X136" s="80" t="s">
        <v>52</v>
      </c>
      <c r="Y136" s="80" t="s">
        <v>52</v>
      </c>
      <c r="Z136" s="80" t="s">
        <v>52</v>
      </c>
      <c r="AA136" s="123" t="s">
        <v>44</v>
      </c>
      <c r="AB136" s="80" t="s">
        <v>52</v>
      </c>
      <c r="AC136" s="80" t="s">
        <v>52</v>
      </c>
      <c r="AD136" s="80" t="s">
        <v>52</v>
      </c>
      <c r="AE136" s="80" t="s">
        <v>52</v>
      </c>
      <c r="AF136" s="123" t="s">
        <v>44</v>
      </c>
      <c r="AG136" s="80" t="s">
        <v>52</v>
      </c>
      <c r="AH136" s="80" t="s">
        <v>52</v>
      </c>
      <c r="AI136" s="80" t="s">
        <v>52</v>
      </c>
      <c r="AJ136" s="80" t="s">
        <v>52</v>
      </c>
      <c r="AK136" s="123" t="s">
        <v>44</v>
      </c>
      <c r="AL136" s="80" t="s">
        <v>52</v>
      </c>
      <c r="AM136" s="80" t="s">
        <v>52</v>
      </c>
      <c r="AN136" s="80" t="s">
        <v>52</v>
      </c>
      <c r="AO136" s="80" t="s">
        <v>52</v>
      </c>
      <c r="AP136" s="171">
        <v>555</v>
      </c>
      <c r="AQ136" s="152">
        <v>1221</v>
      </c>
      <c r="AR136" s="152">
        <v>1338</v>
      </c>
      <c r="AS136" s="152">
        <v>938</v>
      </c>
      <c r="AT136" s="152">
        <v>648</v>
      </c>
      <c r="AU136" s="171">
        <v>648</v>
      </c>
      <c r="AV136" s="152">
        <v>792</v>
      </c>
      <c r="AW136" s="152">
        <v>1854</v>
      </c>
      <c r="AX136" s="152">
        <v>2471</v>
      </c>
      <c r="AY136" s="152">
        <v>2181</v>
      </c>
      <c r="AZ136" s="171">
        <v>2181</v>
      </c>
      <c r="BA136" s="152">
        <v>1826</v>
      </c>
      <c r="BB136" s="152">
        <v>923</v>
      </c>
      <c r="BC136" s="152">
        <v>1408</v>
      </c>
      <c r="BD136" s="152">
        <v>890</v>
      </c>
      <c r="BE136" s="171">
        <v>890</v>
      </c>
      <c r="BF136" s="152">
        <v>1265</v>
      </c>
    </row>
    <row r="137" spans="1:58" ht="15" customHeight="1">
      <c r="A137" s="69" t="s">
        <v>212</v>
      </c>
      <c r="B137" s="123" t="s">
        <v>44</v>
      </c>
      <c r="C137" s="80" t="s">
        <v>52</v>
      </c>
      <c r="D137" s="80" t="s">
        <v>52</v>
      </c>
      <c r="E137" s="80" t="s">
        <v>52</v>
      </c>
      <c r="F137" s="80" t="s">
        <v>52</v>
      </c>
      <c r="G137" s="123" t="s">
        <v>44</v>
      </c>
      <c r="H137" s="80" t="s">
        <v>52</v>
      </c>
      <c r="I137" s="80" t="s">
        <v>52</v>
      </c>
      <c r="J137" s="80" t="s">
        <v>52</v>
      </c>
      <c r="K137" s="80" t="s">
        <v>52</v>
      </c>
      <c r="L137" s="123" t="s">
        <v>44</v>
      </c>
      <c r="M137" s="80" t="s">
        <v>52</v>
      </c>
      <c r="N137" s="80" t="s">
        <v>52</v>
      </c>
      <c r="O137" s="80" t="s">
        <v>52</v>
      </c>
      <c r="P137" s="80" t="s">
        <v>52</v>
      </c>
      <c r="Q137" s="123" t="s">
        <v>44</v>
      </c>
      <c r="R137" s="80" t="s">
        <v>52</v>
      </c>
      <c r="S137" s="80" t="s">
        <v>52</v>
      </c>
      <c r="T137" s="80" t="s">
        <v>52</v>
      </c>
      <c r="U137" s="80" t="s">
        <v>52</v>
      </c>
      <c r="V137" s="123" t="s">
        <v>44</v>
      </c>
      <c r="W137" s="80" t="s">
        <v>52</v>
      </c>
      <c r="X137" s="80" t="s">
        <v>52</v>
      </c>
      <c r="Y137" s="80" t="s">
        <v>52</v>
      </c>
      <c r="Z137" s="80" t="s">
        <v>52</v>
      </c>
      <c r="AA137" s="123" t="s">
        <v>44</v>
      </c>
      <c r="AB137" s="80" t="s">
        <v>52</v>
      </c>
      <c r="AC137" s="80" t="s">
        <v>52</v>
      </c>
      <c r="AD137" s="80" t="s">
        <v>52</v>
      </c>
      <c r="AE137" s="80" t="s">
        <v>52</v>
      </c>
      <c r="AF137" s="123" t="s">
        <v>44</v>
      </c>
      <c r="AG137" s="80" t="s">
        <v>52</v>
      </c>
      <c r="AH137" s="80" t="s">
        <v>52</v>
      </c>
      <c r="AI137" s="80" t="s">
        <v>52</v>
      </c>
      <c r="AJ137" s="80" t="s">
        <v>52</v>
      </c>
      <c r="AK137" s="123" t="s">
        <v>44</v>
      </c>
      <c r="AL137" s="80" t="s">
        <v>52</v>
      </c>
      <c r="AM137" s="80" t="s">
        <v>52</v>
      </c>
      <c r="AN137" s="80" t="s">
        <v>52</v>
      </c>
      <c r="AO137" s="80" t="s">
        <v>52</v>
      </c>
      <c r="AP137" s="171">
        <v>762</v>
      </c>
      <c r="AQ137" s="152">
        <v>556</v>
      </c>
      <c r="AR137" s="152">
        <v>912</v>
      </c>
      <c r="AS137" s="152">
        <v>908</v>
      </c>
      <c r="AT137" s="152">
        <v>586</v>
      </c>
      <c r="AU137" s="171">
        <v>586</v>
      </c>
      <c r="AV137" s="152">
        <v>578</v>
      </c>
      <c r="AW137" s="152">
        <v>19</v>
      </c>
      <c r="AX137" s="152">
        <v>94</v>
      </c>
      <c r="AY137" s="152">
        <v>289</v>
      </c>
      <c r="AZ137" s="171">
        <v>289</v>
      </c>
      <c r="BA137" s="152">
        <v>1390</v>
      </c>
      <c r="BB137" s="152">
        <v>1676</v>
      </c>
      <c r="BC137" s="152">
        <v>1517</v>
      </c>
      <c r="BD137" s="152">
        <v>1404</v>
      </c>
      <c r="BE137" s="171">
        <v>1404</v>
      </c>
      <c r="BF137" s="152">
        <v>1347</v>
      </c>
    </row>
    <row r="138" spans="1:58" ht="15" customHeight="1">
      <c r="A138" s="69" t="s">
        <v>213</v>
      </c>
      <c r="B138" s="123" t="s">
        <v>44</v>
      </c>
      <c r="C138" s="80" t="s">
        <v>52</v>
      </c>
      <c r="D138" s="80" t="s">
        <v>52</v>
      </c>
      <c r="E138" s="80" t="s">
        <v>52</v>
      </c>
      <c r="F138" s="80" t="s">
        <v>52</v>
      </c>
      <c r="G138" s="123" t="s">
        <v>44</v>
      </c>
      <c r="H138" s="80" t="s">
        <v>52</v>
      </c>
      <c r="I138" s="80" t="s">
        <v>52</v>
      </c>
      <c r="J138" s="80" t="s">
        <v>52</v>
      </c>
      <c r="K138" s="80" t="s">
        <v>52</v>
      </c>
      <c r="L138" s="123" t="s">
        <v>44</v>
      </c>
      <c r="M138" s="80" t="s">
        <v>52</v>
      </c>
      <c r="N138" s="80" t="s">
        <v>52</v>
      </c>
      <c r="O138" s="80" t="s">
        <v>52</v>
      </c>
      <c r="P138" s="80" t="s">
        <v>52</v>
      </c>
      <c r="Q138" s="123" t="s">
        <v>44</v>
      </c>
      <c r="R138" s="80" t="s">
        <v>52</v>
      </c>
      <c r="S138" s="80" t="s">
        <v>52</v>
      </c>
      <c r="T138" s="80" t="s">
        <v>52</v>
      </c>
      <c r="U138" s="80" t="s">
        <v>52</v>
      </c>
      <c r="V138" s="123" t="s">
        <v>44</v>
      </c>
      <c r="W138" s="80" t="s">
        <v>52</v>
      </c>
      <c r="X138" s="80" t="s">
        <v>52</v>
      </c>
      <c r="Y138" s="80" t="s">
        <v>52</v>
      </c>
      <c r="Z138" s="80" t="s">
        <v>52</v>
      </c>
      <c r="AA138" s="123" t="s">
        <v>44</v>
      </c>
      <c r="AB138" s="80" t="s">
        <v>52</v>
      </c>
      <c r="AC138" s="80" t="s">
        <v>52</v>
      </c>
      <c r="AD138" s="80" t="s">
        <v>52</v>
      </c>
      <c r="AE138" s="80" t="s">
        <v>52</v>
      </c>
      <c r="AF138" s="123" t="s">
        <v>44</v>
      </c>
      <c r="AG138" s="80" t="s">
        <v>52</v>
      </c>
      <c r="AH138" s="80" t="s">
        <v>52</v>
      </c>
      <c r="AI138" s="80" t="s">
        <v>52</v>
      </c>
      <c r="AJ138" s="80" t="s">
        <v>52</v>
      </c>
      <c r="AK138" s="123" t="s">
        <v>44</v>
      </c>
      <c r="AL138" s="80" t="s">
        <v>52</v>
      </c>
      <c r="AM138" s="80" t="s">
        <v>52</v>
      </c>
      <c r="AN138" s="80" t="s">
        <v>52</v>
      </c>
      <c r="AO138" s="80" t="s">
        <v>52</v>
      </c>
      <c r="AP138" s="171">
        <v>2058</v>
      </c>
      <c r="AQ138" s="152">
        <v>2042</v>
      </c>
      <c r="AR138" s="152">
        <v>2029</v>
      </c>
      <c r="AS138" s="152">
        <v>1998</v>
      </c>
      <c r="AT138" s="152">
        <v>2000</v>
      </c>
      <c r="AU138" s="171">
        <v>2000</v>
      </c>
      <c r="AV138" s="152">
        <v>1976</v>
      </c>
      <c r="AW138" s="152">
        <v>1991</v>
      </c>
      <c r="AX138" s="152">
        <v>1948</v>
      </c>
      <c r="AY138" s="152">
        <v>1915</v>
      </c>
      <c r="AZ138" s="171">
        <v>1915</v>
      </c>
      <c r="BA138" s="152">
        <v>1827</v>
      </c>
      <c r="BB138" s="152">
        <v>1822</v>
      </c>
      <c r="BC138" s="152">
        <v>1792</v>
      </c>
      <c r="BD138" s="152">
        <v>1773</v>
      </c>
      <c r="BE138" s="171">
        <v>1773</v>
      </c>
      <c r="BF138" s="152">
        <v>1760</v>
      </c>
    </row>
    <row r="139" spans="1:58" ht="15" customHeight="1">
      <c r="A139" s="69" t="s">
        <v>214</v>
      </c>
      <c r="B139" s="123" t="s">
        <v>44</v>
      </c>
      <c r="C139" s="80" t="s">
        <v>52</v>
      </c>
      <c r="D139" s="80" t="s">
        <v>52</v>
      </c>
      <c r="E139" s="80" t="s">
        <v>52</v>
      </c>
      <c r="F139" s="80" t="s">
        <v>52</v>
      </c>
      <c r="G139" s="123" t="s">
        <v>44</v>
      </c>
      <c r="H139" s="80" t="s">
        <v>52</v>
      </c>
      <c r="I139" s="80" t="s">
        <v>52</v>
      </c>
      <c r="J139" s="80" t="s">
        <v>52</v>
      </c>
      <c r="K139" s="80" t="s">
        <v>52</v>
      </c>
      <c r="L139" s="123" t="s">
        <v>44</v>
      </c>
      <c r="M139" s="80" t="s">
        <v>52</v>
      </c>
      <c r="N139" s="80" t="s">
        <v>52</v>
      </c>
      <c r="O139" s="80" t="s">
        <v>52</v>
      </c>
      <c r="P139" s="80" t="s">
        <v>52</v>
      </c>
      <c r="Q139" s="123" t="s">
        <v>44</v>
      </c>
      <c r="R139" s="80" t="s">
        <v>52</v>
      </c>
      <c r="S139" s="80" t="s">
        <v>52</v>
      </c>
      <c r="T139" s="80" t="s">
        <v>52</v>
      </c>
      <c r="U139" s="80" t="s">
        <v>52</v>
      </c>
      <c r="V139" s="123" t="s">
        <v>44</v>
      </c>
      <c r="W139" s="80" t="s">
        <v>52</v>
      </c>
      <c r="X139" s="80" t="s">
        <v>52</v>
      </c>
      <c r="Y139" s="80" t="s">
        <v>52</v>
      </c>
      <c r="Z139" s="80" t="s">
        <v>52</v>
      </c>
      <c r="AA139" s="123" t="s">
        <v>44</v>
      </c>
      <c r="AB139" s="80" t="s">
        <v>52</v>
      </c>
      <c r="AC139" s="80" t="s">
        <v>52</v>
      </c>
      <c r="AD139" s="80" t="s">
        <v>52</v>
      </c>
      <c r="AE139" s="80" t="s">
        <v>52</v>
      </c>
      <c r="AF139" s="123" t="s">
        <v>44</v>
      </c>
      <c r="AG139" s="80" t="s">
        <v>52</v>
      </c>
      <c r="AH139" s="80" t="s">
        <v>52</v>
      </c>
      <c r="AI139" s="80" t="s">
        <v>52</v>
      </c>
      <c r="AJ139" s="80" t="s">
        <v>52</v>
      </c>
      <c r="AK139" s="123" t="s">
        <v>44</v>
      </c>
      <c r="AL139" s="80" t="s">
        <v>52</v>
      </c>
      <c r="AM139" s="80" t="s">
        <v>52</v>
      </c>
      <c r="AN139" s="80" t="s">
        <v>52</v>
      </c>
      <c r="AO139" s="80" t="s">
        <v>52</v>
      </c>
      <c r="AP139" s="171">
        <v>269</v>
      </c>
      <c r="AQ139" s="152">
        <v>299</v>
      </c>
      <c r="AR139" s="152">
        <v>205</v>
      </c>
      <c r="AS139" s="152">
        <v>191</v>
      </c>
      <c r="AT139" s="152">
        <v>219</v>
      </c>
      <c r="AU139" s="171">
        <v>219</v>
      </c>
      <c r="AV139" s="152">
        <v>297</v>
      </c>
      <c r="AW139" s="152">
        <v>347</v>
      </c>
      <c r="AX139" s="152">
        <v>294</v>
      </c>
      <c r="AY139" s="152">
        <v>270</v>
      </c>
      <c r="AZ139" s="171">
        <v>270</v>
      </c>
      <c r="BA139" s="152">
        <v>306</v>
      </c>
      <c r="BB139" s="152">
        <v>288</v>
      </c>
      <c r="BC139" s="152">
        <v>292</v>
      </c>
      <c r="BD139" s="152">
        <v>267</v>
      </c>
      <c r="BE139" s="171">
        <v>267</v>
      </c>
      <c r="BF139" s="152">
        <v>279</v>
      </c>
    </row>
    <row r="140" spans="1:58" ht="15" customHeight="1">
      <c r="A140" s="69" t="s">
        <v>215</v>
      </c>
      <c r="B140" s="123" t="s">
        <v>44</v>
      </c>
      <c r="C140" s="80" t="s">
        <v>52</v>
      </c>
      <c r="D140" s="80" t="s">
        <v>52</v>
      </c>
      <c r="E140" s="80" t="s">
        <v>52</v>
      </c>
      <c r="F140" s="80" t="s">
        <v>52</v>
      </c>
      <c r="G140" s="123" t="s">
        <v>44</v>
      </c>
      <c r="H140" s="80" t="s">
        <v>52</v>
      </c>
      <c r="I140" s="80" t="s">
        <v>52</v>
      </c>
      <c r="J140" s="80" t="s">
        <v>52</v>
      </c>
      <c r="K140" s="80" t="s">
        <v>52</v>
      </c>
      <c r="L140" s="123" t="s">
        <v>44</v>
      </c>
      <c r="M140" s="80" t="s">
        <v>52</v>
      </c>
      <c r="N140" s="80" t="s">
        <v>52</v>
      </c>
      <c r="O140" s="80" t="s">
        <v>52</v>
      </c>
      <c r="P140" s="80" t="s">
        <v>52</v>
      </c>
      <c r="Q140" s="123" t="s">
        <v>44</v>
      </c>
      <c r="R140" s="80" t="s">
        <v>52</v>
      </c>
      <c r="S140" s="80" t="s">
        <v>52</v>
      </c>
      <c r="T140" s="80" t="s">
        <v>52</v>
      </c>
      <c r="U140" s="80" t="s">
        <v>52</v>
      </c>
      <c r="V140" s="123" t="s">
        <v>44</v>
      </c>
      <c r="W140" s="80" t="s">
        <v>52</v>
      </c>
      <c r="X140" s="80" t="s">
        <v>52</v>
      </c>
      <c r="Y140" s="80" t="s">
        <v>52</v>
      </c>
      <c r="Z140" s="80" t="s">
        <v>52</v>
      </c>
      <c r="AA140" s="123" t="s">
        <v>44</v>
      </c>
      <c r="AB140" s="80" t="s">
        <v>52</v>
      </c>
      <c r="AC140" s="80" t="s">
        <v>52</v>
      </c>
      <c r="AD140" s="80" t="s">
        <v>52</v>
      </c>
      <c r="AE140" s="80" t="s">
        <v>52</v>
      </c>
      <c r="AF140" s="123" t="s">
        <v>44</v>
      </c>
      <c r="AG140" s="80" t="s">
        <v>52</v>
      </c>
      <c r="AH140" s="80" t="s">
        <v>52</v>
      </c>
      <c r="AI140" s="80" t="s">
        <v>52</v>
      </c>
      <c r="AJ140" s="80" t="s">
        <v>52</v>
      </c>
      <c r="AK140" s="123" t="s">
        <v>44</v>
      </c>
      <c r="AL140" s="80" t="s">
        <v>52</v>
      </c>
      <c r="AM140" s="80" t="s">
        <v>52</v>
      </c>
      <c r="AN140" s="80" t="s">
        <v>52</v>
      </c>
      <c r="AO140" s="80" t="s">
        <v>52</v>
      </c>
      <c r="AP140" s="215" t="s">
        <v>145</v>
      </c>
      <c r="AQ140" s="151" t="s">
        <v>145</v>
      </c>
      <c r="AR140" s="152">
        <v>29</v>
      </c>
      <c r="AS140" s="152">
        <v>29</v>
      </c>
      <c r="AT140" s="151" t="s">
        <v>145</v>
      </c>
      <c r="AU140" s="215" t="s">
        <v>145</v>
      </c>
      <c r="AV140" s="151">
        <v>35</v>
      </c>
      <c r="AW140" s="152">
        <v>56</v>
      </c>
      <c r="AX140" s="152">
        <v>43</v>
      </c>
      <c r="AY140" s="152">
        <v>43</v>
      </c>
      <c r="AZ140" s="171">
        <v>43</v>
      </c>
      <c r="BA140" s="151">
        <v>25</v>
      </c>
      <c r="BB140" s="152">
        <v>25</v>
      </c>
      <c r="BC140" s="152">
        <v>20</v>
      </c>
      <c r="BD140" s="151" t="s">
        <v>145</v>
      </c>
      <c r="BE140" s="215" t="s">
        <v>145</v>
      </c>
      <c r="BF140" s="151" t="s">
        <v>145</v>
      </c>
    </row>
    <row r="141" spans="1:58" ht="15" customHeight="1">
      <c r="A141" s="69" t="s">
        <v>216</v>
      </c>
      <c r="B141" s="123" t="s">
        <v>44</v>
      </c>
      <c r="C141" s="80" t="s">
        <v>52</v>
      </c>
      <c r="D141" s="80" t="s">
        <v>52</v>
      </c>
      <c r="E141" s="80" t="s">
        <v>52</v>
      </c>
      <c r="F141" s="80" t="s">
        <v>52</v>
      </c>
      <c r="G141" s="123" t="s">
        <v>44</v>
      </c>
      <c r="H141" s="80" t="s">
        <v>52</v>
      </c>
      <c r="I141" s="80" t="s">
        <v>52</v>
      </c>
      <c r="J141" s="80" t="s">
        <v>52</v>
      </c>
      <c r="K141" s="80" t="s">
        <v>52</v>
      </c>
      <c r="L141" s="123" t="s">
        <v>44</v>
      </c>
      <c r="M141" s="80" t="s">
        <v>52</v>
      </c>
      <c r="N141" s="80" t="s">
        <v>52</v>
      </c>
      <c r="O141" s="80" t="s">
        <v>52</v>
      </c>
      <c r="P141" s="80" t="s">
        <v>52</v>
      </c>
      <c r="Q141" s="123" t="s">
        <v>44</v>
      </c>
      <c r="R141" s="80" t="s">
        <v>52</v>
      </c>
      <c r="S141" s="80" t="s">
        <v>52</v>
      </c>
      <c r="T141" s="80" t="s">
        <v>52</v>
      </c>
      <c r="U141" s="80" t="s">
        <v>52</v>
      </c>
      <c r="V141" s="123" t="s">
        <v>44</v>
      </c>
      <c r="W141" s="80" t="s">
        <v>52</v>
      </c>
      <c r="X141" s="80" t="s">
        <v>52</v>
      </c>
      <c r="Y141" s="80" t="s">
        <v>52</v>
      </c>
      <c r="Z141" s="80" t="s">
        <v>52</v>
      </c>
      <c r="AA141" s="123" t="s">
        <v>44</v>
      </c>
      <c r="AB141" s="80" t="s">
        <v>52</v>
      </c>
      <c r="AC141" s="80" t="s">
        <v>52</v>
      </c>
      <c r="AD141" s="80" t="s">
        <v>52</v>
      </c>
      <c r="AE141" s="80" t="s">
        <v>52</v>
      </c>
      <c r="AF141" s="123" t="s">
        <v>44</v>
      </c>
      <c r="AG141" s="80" t="s">
        <v>52</v>
      </c>
      <c r="AH141" s="80" t="s">
        <v>52</v>
      </c>
      <c r="AI141" s="80" t="s">
        <v>52</v>
      </c>
      <c r="AJ141" s="80" t="s">
        <v>52</v>
      </c>
      <c r="AK141" s="123" t="s">
        <v>44</v>
      </c>
      <c r="AL141" s="80" t="s">
        <v>52</v>
      </c>
      <c r="AM141" s="80" t="s">
        <v>52</v>
      </c>
      <c r="AN141" s="80" t="s">
        <v>52</v>
      </c>
      <c r="AO141" s="80" t="s">
        <v>52</v>
      </c>
      <c r="AP141" s="171">
        <v>115</v>
      </c>
      <c r="AQ141" s="152">
        <v>123</v>
      </c>
      <c r="AR141" s="152">
        <v>109</v>
      </c>
      <c r="AS141" s="152">
        <v>96</v>
      </c>
      <c r="AT141" s="152">
        <v>106</v>
      </c>
      <c r="AU141" s="171">
        <v>106</v>
      </c>
      <c r="AV141" s="152">
        <v>114</v>
      </c>
      <c r="AW141" s="152">
        <v>105</v>
      </c>
      <c r="AX141" s="152">
        <v>101</v>
      </c>
      <c r="AY141" s="152">
        <v>125</v>
      </c>
      <c r="AZ141" s="171">
        <v>125</v>
      </c>
      <c r="BA141" s="152">
        <v>130</v>
      </c>
      <c r="BB141" s="152">
        <v>96</v>
      </c>
      <c r="BC141" s="152">
        <v>86</v>
      </c>
      <c r="BD141" s="152">
        <v>97</v>
      </c>
      <c r="BE141" s="171">
        <v>97</v>
      </c>
      <c r="BF141" s="152">
        <v>102</v>
      </c>
    </row>
    <row r="142" spans="1:58" ht="15" customHeight="1">
      <c r="A142" s="40" t="s">
        <v>217</v>
      </c>
      <c r="B142" s="40"/>
      <c r="C142" s="214"/>
      <c r="D142" s="214"/>
      <c r="E142" s="214"/>
      <c r="F142" s="214"/>
      <c r="G142" s="40"/>
      <c r="H142" s="214"/>
      <c r="I142" s="214"/>
      <c r="J142" s="214"/>
      <c r="K142" s="214"/>
      <c r="L142" s="40"/>
      <c r="M142" s="214"/>
      <c r="N142" s="214"/>
      <c r="O142" s="214"/>
      <c r="P142" s="214"/>
      <c r="Q142" s="40"/>
      <c r="R142" s="214"/>
      <c r="S142" s="214"/>
      <c r="T142" s="214"/>
      <c r="U142" s="214"/>
      <c r="V142" s="40"/>
      <c r="W142" s="214"/>
      <c r="X142" s="214"/>
      <c r="Y142" s="214"/>
      <c r="Z142" s="214"/>
      <c r="AA142" s="40"/>
      <c r="AB142" s="214"/>
      <c r="AC142" s="214"/>
      <c r="AD142" s="214"/>
      <c r="AE142" s="214"/>
      <c r="AF142" s="40"/>
      <c r="AG142" s="214"/>
      <c r="AH142" s="214"/>
      <c r="AI142" s="214"/>
      <c r="AJ142" s="214"/>
      <c r="AK142" s="214"/>
      <c r="AL142" s="214"/>
      <c r="AM142" s="214"/>
      <c r="AN142" s="214"/>
      <c r="AO142" s="214"/>
      <c r="AP142" s="214">
        <v>3759</v>
      </c>
      <c r="AQ142" s="214">
        <v>4241</v>
      </c>
      <c r="AR142" s="214">
        <v>4622</v>
      </c>
      <c r="AS142" s="214">
        <v>4160</v>
      </c>
      <c r="AT142" s="214">
        <v>3559</v>
      </c>
      <c r="AU142" s="214">
        <v>3559</v>
      </c>
      <c r="AV142" s="214">
        <v>3792</v>
      </c>
      <c r="AW142" s="214">
        <v>4372</v>
      </c>
      <c r="AX142" s="214">
        <v>4951</v>
      </c>
      <c r="AY142" s="214">
        <v>4823</v>
      </c>
      <c r="AZ142" s="214">
        <v>4823</v>
      </c>
      <c r="BA142" s="214">
        <v>5504</v>
      </c>
      <c r="BB142" s="214">
        <v>4830</v>
      </c>
      <c r="BC142" s="214">
        <v>5115</v>
      </c>
      <c r="BD142" s="214">
        <v>4431</v>
      </c>
      <c r="BE142" s="214">
        <v>4431</v>
      </c>
      <c r="BF142" s="214">
        <v>4753</v>
      </c>
    </row>
    <row r="143" spans="1:58" ht="15" customHeight="1">
      <c r="A143" s="69" t="s">
        <v>218</v>
      </c>
      <c r="B143" s="123" t="s">
        <v>44</v>
      </c>
      <c r="C143" s="80" t="s">
        <v>52</v>
      </c>
      <c r="D143" s="80" t="s">
        <v>52</v>
      </c>
      <c r="E143" s="80" t="s">
        <v>52</v>
      </c>
      <c r="F143" s="80" t="s">
        <v>52</v>
      </c>
      <c r="G143" s="123" t="s">
        <v>44</v>
      </c>
      <c r="H143" s="80" t="s">
        <v>52</v>
      </c>
      <c r="I143" s="80" t="s">
        <v>52</v>
      </c>
      <c r="J143" s="80" t="s">
        <v>52</v>
      </c>
      <c r="K143" s="80" t="s">
        <v>52</v>
      </c>
      <c r="L143" s="123" t="s">
        <v>44</v>
      </c>
      <c r="M143" s="80" t="s">
        <v>52</v>
      </c>
      <c r="N143" s="80" t="s">
        <v>52</v>
      </c>
      <c r="O143" s="80" t="s">
        <v>52</v>
      </c>
      <c r="P143" s="80" t="s">
        <v>52</v>
      </c>
      <c r="Q143" s="123" t="s">
        <v>44</v>
      </c>
      <c r="R143" s="80" t="s">
        <v>52</v>
      </c>
      <c r="S143" s="80" t="s">
        <v>52</v>
      </c>
      <c r="T143" s="80" t="s">
        <v>52</v>
      </c>
      <c r="U143" s="80" t="s">
        <v>52</v>
      </c>
      <c r="V143" s="123" t="s">
        <v>44</v>
      </c>
      <c r="W143" s="80" t="s">
        <v>52</v>
      </c>
      <c r="X143" s="80" t="s">
        <v>52</v>
      </c>
      <c r="Y143" s="80" t="s">
        <v>52</v>
      </c>
      <c r="Z143" s="80" t="s">
        <v>52</v>
      </c>
      <c r="AA143" s="123" t="s">
        <v>44</v>
      </c>
      <c r="AB143" s="80" t="s">
        <v>52</v>
      </c>
      <c r="AC143" s="80" t="s">
        <v>52</v>
      </c>
      <c r="AD143" s="80" t="s">
        <v>52</v>
      </c>
      <c r="AE143" s="80" t="s">
        <v>52</v>
      </c>
      <c r="AF143" s="123" t="s">
        <v>44</v>
      </c>
      <c r="AG143" s="80" t="s">
        <v>52</v>
      </c>
      <c r="AH143" s="80" t="s">
        <v>52</v>
      </c>
      <c r="AI143" s="80" t="s">
        <v>52</v>
      </c>
      <c r="AJ143" s="80" t="s">
        <v>52</v>
      </c>
      <c r="AK143" s="123" t="s">
        <v>44</v>
      </c>
      <c r="AL143" s="80" t="s">
        <v>52</v>
      </c>
      <c r="AM143" s="80" t="s">
        <v>52</v>
      </c>
      <c r="AN143" s="80" t="s">
        <v>52</v>
      </c>
      <c r="AO143" s="80" t="s">
        <v>52</v>
      </c>
      <c r="AP143" s="171">
        <v>674</v>
      </c>
      <c r="AQ143" s="152">
        <v>662</v>
      </c>
      <c r="AR143" s="152">
        <v>647</v>
      </c>
      <c r="AS143" s="152">
        <v>641</v>
      </c>
      <c r="AT143" s="152">
        <v>644</v>
      </c>
      <c r="AU143" s="171">
        <v>644</v>
      </c>
      <c r="AV143" s="152">
        <v>595</v>
      </c>
      <c r="AW143" s="152">
        <v>507</v>
      </c>
      <c r="AX143" s="152">
        <v>520</v>
      </c>
      <c r="AY143" s="152">
        <v>493</v>
      </c>
      <c r="AZ143" s="171">
        <v>493</v>
      </c>
      <c r="BA143" s="152">
        <v>466</v>
      </c>
      <c r="BB143" s="152">
        <v>447</v>
      </c>
      <c r="BC143" s="152">
        <v>423</v>
      </c>
      <c r="BD143" s="152">
        <v>470</v>
      </c>
      <c r="BE143" s="171">
        <v>470</v>
      </c>
      <c r="BF143" s="152">
        <v>511</v>
      </c>
    </row>
    <row r="144" spans="1:58" ht="15" customHeight="1">
      <c r="A144" s="69" t="s">
        <v>219</v>
      </c>
      <c r="B144" s="123" t="s">
        <v>44</v>
      </c>
      <c r="C144" s="80" t="s">
        <v>52</v>
      </c>
      <c r="D144" s="80" t="s">
        <v>52</v>
      </c>
      <c r="E144" s="80" t="s">
        <v>52</v>
      </c>
      <c r="F144" s="80" t="s">
        <v>52</v>
      </c>
      <c r="G144" s="123" t="s">
        <v>44</v>
      </c>
      <c r="H144" s="80" t="s">
        <v>52</v>
      </c>
      <c r="I144" s="80" t="s">
        <v>52</v>
      </c>
      <c r="J144" s="80" t="s">
        <v>52</v>
      </c>
      <c r="K144" s="80" t="s">
        <v>52</v>
      </c>
      <c r="L144" s="123" t="s">
        <v>44</v>
      </c>
      <c r="M144" s="80" t="s">
        <v>52</v>
      </c>
      <c r="N144" s="80" t="s">
        <v>52</v>
      </c>
      <c r="O144" s="80" t="s">
        <v>52</v>
      </c>
      <c r="P144" s="80" t="s">
        <v>52</v>
      </c>
      <c r="Q144" s="123" t="s">
        <v>44</v>
      </c>
      <c r="R144" s="80" t="s">
        <v>52</v>
      </c>
      <c r="S144" s="80" t="s">
        <v>52</v>
      </c>
      <c r="T144" s="80" t="s">
        <v>52</v>
      </c>
      <c r="U144" s="80" t="s">
        <v>52</v>
      </c>
      <c r="V144" s="123" t="s">
        <v>44</v>
      </c>
      <c r="W144" s="80" t="s">
        <v>52</v>
      </c>
      <c r="X144" s="80" t="s">
        <v>52</v>
      </c>
      <c r="Y144" s="80" t="s">
        <v>52</v>
      </c>
      <c r="Z144" s="80" t="s">
        <v>52</v>
      </c>
      <c r="AA144" s="123" t="s">
        <v>44</v>
      </c>
      <c r="AB144" s="80" t="s">
        <v>52</v>
      </c>
      <c r="AC144" s="80" t="s">
        <v>52</v>
      </c>
      <c r="AD144" s="80" t="s">
        <v>52</v>
      </c>
      <c r="AE144" s="80" t="s">
        <v>52</v>
      </c>
      <c r="AF144" s="123" t="s">
        <v>44</v>
      </c>
      <c r="AG144" s="80" t="s">
        <v>52</v>
      </c>
      <c r="AH144" s="80" t="s">
        <v>52</v>
      </c>
      <c r="AI144" s="80" t="s">
        <v>52</v>
      </c>
      <c r="AJ144" s="80" t="s">
        <v>52</v>
      </c>
      <c r="AK144" s="123" t="s">
        <v>44</v>
      </c>
      <c r="AL144" s="80" t="s">
        <v>52</v>
      </c>
      <c r="AM144" s="80" t="s">
        <v>52</v>
      </c>
      <c r="AN144" s="80" t="s">
        <v>52</v>
      </c>
      <c r="AO144" s="80" t="s">
        <v>52</v>
      </c>
      <c r="AP144" s="171">
        <v>456</v>
      </c>
      <c r="AQ144" s="152">
        <v>456</v>
      </c>
      <c r="AR144" s="152">
        <v>455</v>
      </c>
      <c r="AS144" s="152">
        <v>450</v>
      </c>
      <c r="AT144" s="152">
        <v>432</v>
      </c>
      <c r="AU144" s="171">
        <v>432</v>
      </c>
      <c r="AV144" s="152">
        <v>438</v>
      </c>
      <c r="AW144" s="152">
        <v>456</v>
      </c>
      <c r="AX144" s="152">
        <v>457</v>
      </c>
      <c r="AY144" s="152">
        <v>454</v>
      </c>
      <c r="AZ144" s="171">
        <v>454</v>
      </c>
      <c r="BA144" s="152">
        <v>451</v>
      </c>
      <c r="BB144" s="152">
        <v>467</v>
      </c>
      <c r="BC144" s="152">
        <v>470</v>
      </c>
      <c r="BD144" s="152">
        <v>60</v>
      </c>
      <c r="BE144" s="171">
        <v>60</v>
      </c>
      <c r="BF144" s="152">
        <v>69</v>
      </c>
    </row>
    <row r="145" spans="1:58" ht="15" customHeight="1">
      <c r="A145" s="69" t="s">
        <v>253</v>
      </c>
      <c r="B145" s="123"/>
      <c r="C145" s="80"/>
      <c r="D145" s="80"/>
      <c r="E145" s="80"/>
      <c r="F145" s="80"/>
      <c r="G145" s="123"/>
      <c r="H145" s="80"/>
      <c r="I145" s="80"/>
      <c r="J145" s="80"/>
      <c r="K145" s="80"/>
      <c r="L145" s="123"/>
      <c r="M145" s="80"/>
      <c r="N145" s="80"/>
      <c r="O145" s="80"/>
      <c r="P145" s="80"/>
      <c r="Q145" s="123"/>
      <c r="R145" s="80"/>
      <c r="S145" s="80"/>
      <c r="T145" s="80"/>
      <c r="U145" s="80"/>
      <c r="V145" s="123"/>
      <c r="W145" s="80"/>
      <c r="X145" s="80"/>
      <c r="Y145" s="80"/>
      <c r="Z145" s="80"/>
      <c r="AA145" s="123"/>
      <c r="AB145" s="80"/>
      <c r="AC145" s="80"/>
      <c r="AD145" s="80"/>
      <c r="AE145" s="80"/>
      <c r="AF145" s="123"/>
      <c r="AG145" s="80"/>
      <c r="AH145" s="80"/>
      <c r="AI145" s="80"/>
      <c r="AJ145" s="80"/>
      <c r="AK145" s="123"/>
      <c r="AL145" s="80"/>
      <c r="AM145" s="80"/>
      <c r="AN145" s="80"/>
      <c r="AO145" s="80"/>
      <c r="AP145" s="171"/>
      <c r="AQ145" s="152"/>
      <c r="AR145" s="152"/>
      <c r="AS145" s="152"/>
      <c r="AT145" s="152"/>
      <c r="AU145" s="171"/>
      <c r="AV145" s="152"/>
      <c r="AW145" s="152"/>
      <c r="AX145" s="152"/>
      <c r="AY145" s="152"/>
      <c r="AZ145" s="171"/>
      <c r="BA145" s="152">
        <v>1417</v>
      </c>
      <c r="BB145" s="152">
        <v>1424</v>
      </c>
      <c r="BC145" s="152">
        <v>1434</v>
      </c>
      <c r="BD145" s="152">
        <v>1504</v>
      </c>
      <c r="BE145" s="171">
        <v>1504</v>
      </c>
      <c r="BF145" s="152">
        <v>1444</v>
      </c>
    </row>
    <row r="146" spans="1:58" ht="15" customHeight="1">
      <c r="A146" s="69" t="s">
        <v>220</v>
      </c>
      <c r="B146" s="123" t="s">
        <v>44</v>
      </c>
      <c r="C146" s="80" t="s">
        <v>52</v>
      </c>
      <c r="D146" s="80" t="s">
        <v>52</v>
      </c>
      <c r="E146" s="80" t="s">
        <v>52</v>
      </c>
      <c r="F146" s="80" t="s">
        <v>52</v>
      </c>
      <c r="G146" s="123" t="s">
        <v>44</v>
      </c>
      <c r="H146" s="80" t="s">
        <v>52</v>
      </c>
      <c r="I146" s="80" t="s">
        <v>52</v>
      </c>
      <c r="J146" s="80" t="s">
        <v>52</v>
      </c>
      <c r="K146" s="80" t="s">
        <v>52</v>
      </c>
      <c r="L146" s="123" t="s">
        <v>44</v>
      </c>
      <c r="M146" s="80" t="s">
        <v>52</v>
      </c>
      <c r="N146" s="80" t="s">
        <v>52</v>
      </c>
      <c r="O146" s="80" t="s">
        <v>52</v>
      </c>
      <c r="P146" s="80" t="s">
        <v>52</v>
      </c>
      <c r="Q146" s="123" t="s">
        <v>44</v>
      </c>
      <c r="R146" s="80" t="s">
        <v>52</v>
      </c>
      <c r="S146" s="80" t="s">
        <v>52</v>
      </c>
      <c r="T146" s="80" t="s">
        <v>52</v>
      </c>
      <c r="U146" s="80" t="s">
        <v>52</v>
      </c>
      <c r="V146" s="123" t="s">
        <v>44</v>
      </c>
      <c r="W146" s="80" t="s">
        <v>52</v>
      </c>
      <c r="X146" s="80" t="s">
        <v>52</v>
      </c>
      <c r="Y146" s="80" t="s">
        <v>52</v>
      </c>
      <c r="Z146" s="80" t="s">
        <v>52</v>
      </c>
      <c r="AA146" s="123" t="s">
        <v>44</v>
      </c>
      <c r="AB146" s="80" t="s">
        <v>52</v>
      </c>
      <c r="AC146" s="80" t="s">
        <v>52</v>
      </c>
      <c r="AD146" s="80" t="s">
        <v>52</v>
      </c>
      <c r="AE146" s="80" t="s">
        <v>52</v>
      </c>
      <c r="AF146" s="123" t="s">
        <v>44</v>
      </c>
      <c r="AG146" s="80" t="s">
        <v>52</v>
      </c>
      <c r="AH146" s="80" t="s">
        <v>52</v>
      </c>
      <c r="AI146" s="80" t="s">
        <v>52</v>
      </c>
      <c r="AJ146" s="80" t="s">
        <v>52</v>
      </c>
      <c r="AK146" s="123" t="s">
        <v>44</v>
      </c>
      <c r="AL146" s="80" t="s">
        <v>52</v>
      </c>
      <c r="AM146" s="80" t="s">
        <v>52</v>
      </c>
      <c r="AN146" s="80" t="s">
        <v>52</v>
      </c>
      <c r="AO146" s="80" t="s">
        <v>52</v>
      </c>
      <c r="AP146" s="171">
        <v>6894</v>
      </c>
      <c r="AQ146" s="152">
        <v>6902</v>
      </c>
      <c r="AR146" s="152">
        <v>6872</v>
      </c>
      <c r="AS146" s="152">
        <v>6840</v>
      </c>
      <c r="AT146" s="152">
        <v>6876</v>
      </c>
      <c r="AU146" s="171">
        <v>6876</v>
      </c>
      <c r="AV146" s="152">
        <v>6886</v>
      </c>
      <c r="AW146" s="152">
        <v>6868</v>
      </c>
      <c r="AX146" s="152">
        <v>6817</v>
      </c>
      <c r="AY146" s="152">
        <v>6798</v>
      </c>
      <c r="AZ146" s="171">
        <v>6798</v>
      </c>
      <c r="BA146" s="152">
        <v>6782</v>
      </c>
      <c r="BB146" s="152">
        <v>6811</v>
      </c>
      <c r="BC146" s="152">
        <v>6789</v>
      </c>
      <c r="BD146" s="152">
        <v>6214</v>
      </c>
      <c r="BE146" s="171">
        <v>6214</v>
      </c>
      <c r="BF146" s="152">
        <v>6215</v>
      </c>
    </row>
    <row r="147" spans="1:58" ht="15" customHeight="1">
      <c r="A147" s="69" t="s">
        <v>221</v>
      </c>
      <c r="B147" s="123" t="s">
        <v>44</v>
      </c>
      <c r="C147" s="80" t="s">
        <v>52</v>
      </c>
      <c r="D147" s="80" t="s">
        <v>52</v>
      </c>
      <c r="E147" s="80" t="s">
        <v>52</v>
      </c>
      <c r="F147" s="80" t="s">
        <v>52</v>
      </c>
      <c r="G147" s="123" t="s">
        <v>44</v>
      </c>
      <c r="H147" s="80" t="s">
        <v>52</v>
      </c>
      <c r="I147" s="80" t="s">
        <v>52</v>
      </c>
      <c r="J147" s="80" t="s">
        <v>52</v>
      </c>
      <c r="K147" s="80" t="s">
        <v>52</v>
      </c>
      <c r="L147" s="123" t="s">
        <v>44</v>
      </c>
      <c r="M147" s="80" t="s">
        <v>52</v>
      </c>
      <c r="N147" s="80" t="s">
        <v>52</v>
      </c>
      <c r="O147" s="80" t="s">
        <v>52</v>
      </c>
      <c r="P147" s="80" t="s">
        <v>52</v>
      </c>
      <c r="Q147" s="123" t="s">
        <v>44</v>
      </c>
      <c r="R147" s="80" t="s">
        <v>52</v>
      </c>
      <c r="S147" s="80" t="s">
        <v>52</v>
      </c>
      <c r="T147" s="80" t="s">
        <v>52</v>
      </c>
      <c r="U147" s="80" t="s">
        <v>52</v>
      </c>
      <c r="V147" s="123" t="s">
        <v>44</v>
      </c>
      <c r="W147" s="80" t="s">
        <v>52</v>
      </c>
      <c r="X147" s="80" t="s">
        <v>52</v>
      </c>
      <c r="Y147" s="80" t="s">
        <v>52</v>
      </c>
      <c r="Z147" s="80" t="s">
        <v>52</v>
      </c>
      <c r="AA147" s="123" t="s">
        <v>44</v>
      </c>
      <c r="AB147" s="80" t="s">
        <v>52</v>
      </c>
      <c r="AC147" s="80" t="s">
        <v>52</v>
      </c>
      <c r="AD147" s="80" t="s">
        <v>52</v>
      </c>
      <c r="AE147" s="80" t="s">
        <v>52</v>
      </c>
      <c r="AF147" s="123" t="s">
        <v>44</v>
      </c>
      <c r="AG147" s="80" t="s">
        <v>52</v>
      </c>
      <c r="AH147" s="80" t="s">
        <v>52</v>
      </c>
      <c r="AI147" s="80" t="s">
        <v>52</v>
      </c>
      <c r="AJ147" s="80" t="s">
        <v>52</v>
      </c>
      <c r="AK147" s="123" t="s">
        <v>44</v>
      </c>
      <c r="AL147" s="80" t="s">
        <v>52</v>
      </c>
      <c r="AM147" s="80" t="s">
        <v>52</v>
      </c>
      <c r="AN147" s="80" t="s">
        <v>52</v>
      </c>
      <c r="AO147" s="80" t="s">
        <v>52</v>
      </c>
      <c r="AP147" s="171">
        <v>3332</v>
      </c>
      <c r="AQ147" s="152">
        <v>3260</v>
      </c>
      <c r="AR147" s="152">
        <v>3195</v>
      </c>
      <c r="AS147" s="152">
        <v>3121</v>
      </c>
      <c r="AT147" s="152">
        <v>3047</v>
      </c>
      <c r="AU147" s="171">
        <v>3047</v>
      </c>
      <c r="AV147" s="152">
        <v>2986</v>
      </c>
      <c r="AW147" s="152">
        <v>2943</v>
      </c>
      <c r="AX147" s="152">
        <v>2894</v>
      </c>
      <c r="AY147" s="152">
        <v>2768</v>
      </c>
      <c r="AZ147" s="171">
        <v>2768</v>
      </c>
      <c r="BA147" s="152">
        <v>2728</v>
      </c>
      <c r="BB147" s="152">
        <v>2687</v>
      </c>
      <c r="BC147" s="152">
        <v>2627</v>
      </c>
      <c r="BD147" s="152">
        <v>1919</v>
      </c>
      <c r="BE147" s="171">
        <v>1919</v>
      </c>
      <c r="BF147" s="152">
        <v>1923</v>
      </c>
    </row>
    <row r="148" spans="1:58" ht="15" customHeight="1">
      <c r="A148" s="69" t="s">
        <v>222</v>
      </c>
      <c r="B148" s="123" t="s">
        <v>44</v>
      </c>
      <c r="C148" s="80" t="s">
        <v>52</v>
      </c>
      <c r="D148" s="80" t="s">
        <v>52</v>
      </c>
      <c r="E148" s="80" t="s">
        <v>52</v>
      </c>
      <c r="F148" s="80" t="s">
        <v>52</v>
      </c>
      <c r="G148" s="123" t="s">
        <v>44</v>
      </c>
      <c r="H148" s="80" t="s">
        <v>52</v>
      </c>
      <c r="I148" s="80" t="s">
        <v>52</v>
      </c>
      <c r="J148" s="80" t="s">
        <v>52</v>
      </c>
      <c r="K148" s="80" t="s">
        <v>52</v>
      </c>
      <c r="L148" s="123" t="s">
        <v>44</v>
      </c>
      <c r="M148" s="80" t="s">
        <v>52</v>
      </c>
      <c r="N148" s="80" t="s">
        <v>52</v>
      </c>
      <c r="O148" s="80" t="s">
        <v>52</v>
      </c>
      <c r="P148" s="80" t="s">
        <v>52</v>
      </c>
      <c r="Q148" s="123" t="s">
        <v>44</v>
      </c>
      <c r="R148" s="80" t="s">
        <v>52</v>
      </c>
      <c r="S148" s="80" t="s">
        <v>52</v>
      </c>
      <c r="T148" s="80" t="s">
        <v>52</v>
      </c>
      <c r="U148" s="80" t="s">
        <v>52</v>
      </c>
      <c r="V148" s="123" t="s">
        <v>44</v>
      </c>
      <c r="W148" s="80" t="s">
        <v>52</v>
      </c>
      <c r="X148" s="80" t="s">
        <v>52</v>
      </c>
      <c r="Y148" s="80" t="s">
        <v>52</v>
      </c>
      <c r="Z148" s="80" t="s">
        <v>52</v>
      </c>
      <c r="AA148" s="123" t="s">
        <v>44</v>
      </c>
      <c r="AB148" s="80" t="s">
        <v>52</v>
      </c>
      <c r="AC148" s="80" t="s">
        <v>52</v>
      </c>
      <c r="AD148" s="80" t="s">
        <v>52</v>
      </c>
      <c r="AE148" s="80" t="s">
        <v>52</v>
      </c>
      <c r="AF148" s="123" t="s">
        <v>44</v>
      </c>
      <c r="AG148" s="80" t="s">
        <v>52</v>
      </c>
      <c r="AH148" s="80" t="s">
        <v>52</v>
      </c>
      <c r="AI148" s="80" t="s">
        <v>52</v>
      </c>
      <c r="AJ148" s="80" t="s">
        <v>52</v>
      </c>
      <c r="AK148" s="123" t="s">
        <v>44</v>
      </c>
      <c r="AL148" s="80" t="s">
        <v>52</v>
      </c>
      <c r="AM148" s="80" t="s">
        <v>52</v>
      </c>
      <c r="AN148" s="80" t="s">
        <v>52</v>
      </c>
      <c r="AO148" s="80" t="s">
        <v>52</v>
      </c>
      <c r="AP148" s="171">
        <v>1178</v>
      </c>
      <c r="AQ148" s="152">
        <v>1105</v>
      </c>
      <c r="AR148" s="152">
        <v>1099</v>
      </c>
      <c r="AS148" s="152">
        <v>1103</v>
      </c>
      <c r="AT148" s="152">
        <v>1007</v>
      </c>
      <c r="AU148" s="171">
        <v>1007</v>
      </c>
      <c r="AV148" s="152">
        <v>1008</v>
      </c>
      <c r="AW148" s="152">
        <v>1015</v>
      </c>
      <c r="AX148" s="152">
        <v>1014</v>
      </c>
      <c r="AY148" s="152">
        <v>1019</v>
      </c>
      <c r="AZ148" s="171">
        <v>1019</v>
      </c>
      <c r="BA148" s="152">
        <v>1027</v>
      </c>
      <c r="BB148" s="152">
        <v>1035</v>
      </c>
      <c r="BC148" s="152">
        <v>1041</v>
      </c>
      <c r="BD148" s="152">
        <v>1205</v>
      </c>
      <c r="BE148" s="171">
        <v>1205</v>
      </c>
      <c r="BF148" s="152">
        <v>1193</v>
      </c>
    </row>
    <row r="149" spans="1:58" ht="15" customHeight="1">
      <c r="A149" s="69" t="s">
        <v>223</v>
      </c>
      <c r="B149" s="123" t="s">
        <v>44</v>
      </c>
      <c r="C149" s="80" t="s">
        <v>52</v>
      </c>
      <c r="D149" s="80" t="s">
        <v>52</v>
      </c>
      <c r="E149" s="80" t="s">
        <v>52</v>
      </c>
      <c r="F149" s="80" t="s">
        <v>52</v>
      </c>
      <c r="G149" s="123" t="s">
        <v>44</v>
      </c>
      <c r="H149" s="80" t="s">
        <v>52</v>
      </c>
      <c r="I149" s="80" t="s">
        <v>52</v>
      </c>
      <c r="J149" s="80" t="s">
        <v>52</v>
      </c>
      <c r="K149" s="80" t="s">
        <v>52</v>
      </c>
      <c r="L149" s="123" t="s">
        <v>44</v>
      </c>
      <c r="M149" s="80" t="s">
        <v>52</v>
      </c>
      <c r="N149" s="80" t="s">
        <v>52</v>
      </c>
      <c r="O149" s="80" t="s">
        <v>52</v>
      </c>
      <c r="P149" s="80" t="s">
        <v>52</v>
      </c>
      <c r="Q149" s="123" t="s">
        <v>44</v>
      </c>
      <c r="R149" s="80" t="s">
        <v>52</v>
      </c>
      <c r="S149" s="80" t="s">
        <v>52</v>
      </c>
      <c r="T149" s="80" t="s">
        <v>52</v>
      </c>
      <c r="U149" s="80" t="s">
        <v>52</v>
      </c>
      <c r="V149" s="123" t="s">
        <v>44</v>
      </c>
      <c r="W149" s="80" t="s">
        <v>52</v>
      </c>
      <c r="X149" s="80" t="s">
        <v>52</v>
      </c>
      <c r="Y149" s="80" t="s">
        <v>52</v>
      </c>
      <c r="Z149" s="80" t="s">
        <v>52</v>
      </c>
      <c r="AA149" s="123" t="s">
        <v>44</v>
      </c>
      <c r="AB149" s="80" t="s">
        <v>52</v>
      </c>
      <c r="AC149" s="80" t="s">
        <v>52</v>
      </c>
      <c r="AD149" s="80" t="s">
        <v>52</v>
      </c>
      <c r="AE149" s="80" t="s">
        <v>52</v>
      </c>
      <c r="AF149" s="123" t="s">
        <v>44</v>
      </c>
      <c r="AG149" s="80" t="s">
        <v>52</v>
      </c>
      <c r="AH149" s="80" t="s">
        <v>52</v>
      </c>
      <c r="AI149" s="80" t="s">
        <v>52</v>
      </c>
      <c r="AJ149" s="80" t="s">
        <v>52</v>
      </c>
      <c r="AK149" s="123" t="s">
        <v>44</v>
      </c>
      <c r="AL149" s="80" t="s">
        <v>52</v>
      </c>
      <c r="AM149" s="80" t="s">
        <v>52</v>
      </c>
      <c r="AN149" s="80" t="s">
        <v>52</v>
      </c>
      <c r="AO149" s="80" t="s">
        <v>52</v>
      </c>
      <c r="AP149" s="171">
        <v>386</v>
      </c>
      <c r="AQ149" s="152">
        <v>407</v>
      </c>
      <c r="AR149" s="152">
        <v>397</v>
      </c>
      <c r="AS149" s="152">
        <v>388</v>
      </c>
      <c r="AT149" s="152">
        <v>382</v>
      </c>
      <c r="AU149" s="171">
        <v>382</v>
      </c>
      <c r="AV149" s="152">
        <v>429</v>
      </c>
      <c r="AW149" s="152">
        <v>457</v>
      </c>
      <c r="AX149" s="152">
        <v>489</v>
      </c>
      <c r="AY149" s="152">
        <v>494</v>
      </c>
      <c r="AZ149" s="171">
        <v>494</v>
      </c>
      <c r="BA149" s="152">
        <v>547</v>
      </c>
      <c r="BB149" s="152">
        <v>530</v>
      </c>
      <c r="BC149" s="152">
        <v>519</v>
      </c>
      <c r="BD149" s="152">
        <v>462</v>
      </c>
      <c r="BE149" s="171">
        <v>462</v>
      </c>
      <c r="BF149" s="152">
        <v>463</v>
      </c>
    </row>
    <row r="150" spans="1:58" ht="15" customHeight="1">
      <c r="A150" s="69" t="s">
        <v>259</v>
      </c>
      <c r="B150" s="123" t="s">
        <v>44</v>
      </c>
      <c r="C150" s="80" t="s">
        <v>52</v>
      </c>
      <c r="D150" s="80" t="s">
        <v>52</v>
      </c>
      <c r="E150" s="80" t="s">
        <v>52</v>
      </c>
      <c r="F150" s="80" t="s">
        <v>52</v>
      </c>
      <c r="G150" s="123" t="s">
        <v>44</v>
      </c>
      <c r="H150" s="80" t="s">
        <v>52</v>
      </c>
      <c r="I150" s="80" t="s">
        <v>52</v>
      </c>
      <c r="J150" s="80" t="s">
        <v>52</v>
      </c>
      <c r="K150" s="80" t="s">
        <v>52</v>
      </c>
      <c r="L150" s="123" t="s">
        <v>44</v>
      </c>
      <c r="M150" s="80" t="s">
        <v>52</v>
      </c>
      <c r="N150" s="80" t="s">
        <v>52</v>
      </c>
      <c r="O150" s="80" t="s">
        <v>52</v>
      </c>
      <c r="P150" s="80" t="s">
        <v>52</v>
      </c>
      <c r="Q150" s="123" t="s">
        <v>44</v>
      </c>
      <c r="R150" s="80" t="s">
        <v>52</v>
      </c>
      <c r="S150" s="80" t="s">
        <v>52</v>
      </c>
      <c r="T150" s="80" t="s">
        <v>52</v>
      </c>
      <c r="U150" s="80" t="s">
        <v>52</v>
      </c>
      <c r="V150" s="123" t="s">
        <v>44</v>
      </c>
      <c r="W150" s="80" t="s">
        <v>52</v>
      </c>
      <c r="X150" s="80" t="s">
        <v>52</v>
      </c>
      <c r="Y150" s="80" t="s">
        <v>52</v>
      </c>
      <c r="Z150" s="80" t="s">
        <v>52</v>
      </c>
      <c r="AA150" s="123" t="s">
        <v>44</v>
      </c>
      <c r="AB150" s="80" t="s">
        <v>52</v>
      </c>
      <c r="AC150" s="80" t="s">
        <v>52</v>
      </c>
      <c r="AD150" s="80" t="s">
        <v>52</v>
      </c>
      <c r="AE150" s="80" t="s">
        <v>52</v>
      </c>
      <c r="AF150" s="123" t="s">
        <v>44</v>
      </c>
      <c r="AG150" s="80" t="s">
        <v>52</v>
      </c>
      <c r="AH150" s="80" t="s">
        <v>52</v>
      </c>
      <c r="AI150" s="80" t="s">
        <v>52</v>
      </c>
      <c r="AJ150" s="80" t="s">
        <v>52</v>
      </c>
      <c r="AK150" s="123" t="s">
        <v>44</v>
      </c>
      <c r="AL150" s="80" t="s">
        <v>52</v>
      </c>
      <c r="AM150" s="80" t="s">
        <v>52</v>
      </c>
      <c r="AN150" s="80" t="s">
        <v>52</v>
      </c>
      <c r="AO150" s="80" t="s">
        <v>52</v>
      </c>
      <c r="AP150" s="215" t="s">
        <v>145</v>
      </c>
      <c r="AQ150" s="151" t="s">
        <v>145</v>
      </c>
      <c r="AR150" s="151" t="s">
        <v>145</v>
      </c>
      <c r="AS150" s="151" t="s">
        <v>145</v>
      </c>
      <c r="AT150" s="151" t="s">
        <v>145</v>
      </c>
      <c r="AU150" s="215" t="s">
        <v>145</v>
      </c>
      <c r="AV150" s="151" t="s">
        <v>145</v>
      </c>
      <c r="AW150" s="151" t="s">
        <v>145</v>
      </c>
      <c r="AX150" s="151" t="s">
        <v>145</v>
      </c>
      <c r="AY150" s="151" t="s">
        <v>145</v>
      </c>
      <c r="AZ150" s="215" t="s">
        <v>145</v>
      </c>
      <c r="BA150" s="151" t="s">
        <v>145</v>
      </c>
      <c r="BB150" s="152">
        <v>130</v>
      </c>
      <c r="BC150" s="152">
        <v>140</v>
      </c>
      <c r="BD150" s="152">
        <v>58</v>
      </c>
      <c r="BE150" s="171">
        <v>58</v>
      </c>
      <c r="BF150" s="152">
        <v>58</v>
      </c>
    </row>
    <row r="151" spans="1:58" ht="15" customHeight="1">
      <c r="A151" s="40" t="s">
        <v>224</v>
      </c>
      <c r="B151" s="40"/>
      <c r="C151" s="214"/>
      <c r="D151" s="214"/>
      <c r="E151" s="214"/>
      <c r="F151" s="214"/>
      <c r="G151" s="40"/>
      <c r="H151" s="214"/>
      <c r="I151" s="214"/>
      <c r="J151" s="214"/>
      <c r="K151" s="214"/>
      <c r="L151" s="40"/>
      <c r="M151" s="214"/>
      <c r="N151" s="214"/>
      <c r="O151" s="214"/>
      <c r="P151" s="214"/>
      <c r="Q151" s="40"/>
      <c r="R151" s="214"/>
      <c r="S151" s="214"/>
      <c r="T151" s="214"/>
      <c r="U151" s="214"/>
      <c r="V151" s="40"/>
      <c r="W151" s="214"/>
      <c r="X151" s="214"/>
      <c r="Y151" s="214"/>
      <c r="Z151" s="214"/>
      <c r="AA151" s="40"/>
      <c r="AB151" s="214"/>
      <c r="AC151" s="214"/>
      <c r="AD151" s="214"/>
      <c r="AE151" s="214"/>
      <c r="AF151" s="40"/>
      <c r="AG151" s="214"/>
      <c r="AH151" s="214"/>
      <c r="AI151" s="214"/>
      <c r="AJ151" s="214"/>
      <c r="AK151" s="40"/>
      <c r="AL151" s="214"/>
      <c r="AM151" s="214"/>
      <c r="AN151" s="214"/>
      <c r="AO151" s="214"/>
      <c r="AP151" s="214">
        <v>12920</v>
      </c>
      <c r="AQ151" s="214">
        <v>12792</v>
      </c>
      <c r="AR151" s="214">
        <v>12665</v>
      </c>
      <c r="AS151" s="214">
        <v>12543</v>
      </c>
      <c r="AT151" s="214">
        <v>12388</v>
      </c>
      <c r="AU151" s="214">
        <v>12388</v>
      </c>
      <c r="AV151" s="214">
        <v>12342</v>
      </c>
      <c r="AW151" s="214">
        <v>12246</v>
      </c>
      <c r="AX151" s="214">
        <v>12191</v>
      </c>
      <c r="AY151" s="214">
        <v>12026</v>
      </c>
      <c r="AZ151" s="214">
        <v>12026</v>
      </c>
      <c r="BA151" s="214">
        <v>13418</v>
      </c>
      <c r="BB151" s="214">
        <v>13531</v>
      </c>
      <c r="BC151" s="214">
        <v>13443</v>
      </c>
      <c r="BD151" s="214">
        <v>11892</v>
      </c>
      <c r="BE151" s="214">
        <v>11892</v>
      </c>
      <c r="BF151" s="214">
        <v>11876</v>
      </c>
    </row>
    <row r="152" spans="1:58" ht="15" customHeight="1">
      <c r="A152" s="40" t="s">
        <v>225</v>
      </c>
      <c r="B152" s="40"/>
      <c r="C152" s="214"/>
      <c r="D152" s="214"/>
      <c r="E152" s="214"/>
      <c r="F152" s="214"/>
      <c r="G152" s="40"/>
      <c r="H152" s="214"/>
      <c r="I152" s="214"/>
      <c r="J152" s="214"/>
      <c r="K152" s="214"/>
      <c r="L152" s="40"/>
      <c r="M152" s="214"/>
      <c r="N152" s="214"/>
      <c r="O152" s="214"/>
      <c r="P152" s="214"/>
      <c r="Q152" s="40"/>
      <c r="R152" s="214"/>
      <c r="S152" s="214"/>
      <c r="T152" s="214"/>
      <c r="U152" s="214"/>
      <c r="V152" s="40"/>
      <c r="W152" s="214"/>
      <c r="X152" s="214"/>
      <c r="Y152" s="214"/>
      <c r="Z152" s="214"/>
      <c r="AA152" s="40"/>
      <c r="AB152" s="214"/>
      <c r="AC152" s="214"/>
      <c r="AD152" s="214"/>
      <c r="AE152" s="214"/>
      <c r="AF152" s="40"/>
      <c r="AG152" s="214"/>
      <c r="AH152" s="214"/>
      <c r="AI152" s="214"/>
      <c r="AJ152" s="214"/>
      <c r="AK152" s="40"/>
      <c r="AL152" s="214"/>
      <c r="AM152" s="214"/>
      <c r="AN152" s="214"/>
      <c r="AO152" s="214"/>
      <c r="AP152" s="214">
        <v>16679</v>
      </c>
      <c r="AQ152" s="214">
        <v>17033</v>
      </c>
      <c r="AR152" s="214">
        <v>17287</v>
      </c>
      <c r="AS152" s="214">
        <v>16703</v>
      </c>
      <c r="AT152" s="214">
        <v>15947</v>
      </c>
      <c r="AU152" s="214">
        <v>15947</v>
      </c>
      <c r="AV152" s="214">
        <v>16134</v>
      </c>
      <c r="AW152" s="214">
        <v>16618</v>
      </c>
      <c r="AX152" s="214">
        <v>17142</v>
      </c>
      <c r="AY152" s="214">
        <v>16849</v>
      </c>
      <c r="AZ152" s="214">
        <v>16849</v>
      </c>
      <c r="BA152" s="214">
        <v>18922</v>
      </c>
      <c r="BB152" s="214">
        <v>18361</v>
      </c>
      <c r="BC152" s="214">
        <v>18558</v>
      </c>
      <c r="BD152" s="214">
        <v>16323</v>
      </c>
      <c r="BE152" s="214">
        <v>16323</v>
      </c>
      <c r="BF152" s="214">
        <v>16629</v>
      </c>
    </row>
    <row r="153" spans="1:58" ht="15" customHeight="1">
      <c r="A153" s="69" t="s">
        <v>226</v>
      </c>
      <c r="B153" s="123" t="s">
        <v>44</v>
      </c>
      <c r="C153" s="80" t="s">
        <v>52</v>
      </c>
      <c r="D153" s="80" t="s">
        <v>52</v>
      </c>
      <c r="E153" s="80" t="s">
        <v>52</v>
      </c>
      <c r="F153" s="80" t="s">
        <v>52</v>
      </c>
      <c r="G153" s="123" t="s">
        <v>44</v>
      </c>
      <c r="H153" s="80" t="s">
        <v>52</v>
      </c>
      <c r="I153" s="80" t="s">
        <v>52</v>
      </c>
      <c r="J153" s="80" t="s">
        <v>52</v>
      </c>
      <c r="K153" s="80" t="s">
        <v>52</v>
      </c>
      <c r="L153" s="123" t="s">
        <v>44</v>
      </c>
      <c r="M153" s="80" t="s">
        <v>52</v>
      </c>
      <c r="N153" s="80" t="s">
        <v>52</v>
      </c>
      <c r="O153" s="80" t="s">
        <v>52</v>
      </c>
      <c r="P153" s="80" t="s">
        <v>52</v>
      </c>
      <c r="Q153" s="123" t="s">
        <v>44</v>
      </c>
      <c r="R153" s="80" t="s">
        <v>52</v>
      </c>
      <c r="S153" s="80" t="s">
        <v>52</v>
      </c>
      <c r="T153" s="80" t="s">
        <v>52</v>
      </c>
      <c r="U153" s="80" t="s">
        <v>52</v>
      </c>
      <c r="V153" s="123" t="s">
        <v>44</v>
      </c>
      <c r="W153" s="80" t="s">
        <v>52</v>
      </c>
      <c r="X153" s="80" t="s">
        <v>52</v>
      </c>
      <c r="Y153" s="80" t="s">
        <v>52</v>
      </c>
      <c r="Z153" s="80" t="s">
        <v>52</v>
      </c>
      <c r="AA153" s="123" t="s">
        <v>44</v>
      </c>
      <c r="AB153" s="80" t="s">
        <v>52</v>
      </c>
      <c r="AC153" s="80" t="s">
        <v>52</v>
      </c>
      <c r="AD153" s="80" t="s">
        <v>52</v>
      </c>
      <c r="AE153" s="80" t="s">
        <v>52</v>
      </c>
      <c r="AF153" s="123" t="s">
        <v>44</v>
      </c>
      <c r="AG153" s="80" t="s">
        <v>52</v>
      </c>
      <c r="AH153" s="80" t="s">
        <v>52</v>
      </c>
      <c r="AI153" s="80" t="s">
        <v>52</v>
      </c>
      <c r="AJ153" s="80" t="s">
        <v>52</v>
      </c>
      <c r="AK153" s="123" t="s">
        <v>44</v>
      </c>
      <c r="AL153" s="80" t="s">
        <v>52</v>
      </c>
      <c r="AM153" s="80" t="s">
        <v>52</v>
      </c>
      <c r="AN153" s="80" t="s">
        <v>52</v>
      </c>
      <c r="AO153" s="80" t="s">
        <v>52</v>
      </c>
      <c r="AP153" s="171">
        <v>1913</v>
      </c>
      <c r="AQ153" s="152">
        <v>2073</v>
      </c>
      <c r="AR153" s="152">
        <v>1958</v>
      </c>
      <c r="AS153" s="152">
        <v>2135</v>
      </c>
      <c r="AT153" s="152">
        <v>1825</v>
      </c>
      <c r="AU153" s="171">
        <v>1825</v>
      </c>
      <c r="AV153" s="152">
        <v>1594</v>
      </c>
      <c r="AW153" s="152">
        <v>958</v>
      </c>
      <c r="AX153" s="152">
        <v>555</v>
      </c>
      <c r="AY153" s="152">
        <v>1632</v>
      </c>
      <c r="AZ153" s="171">
        <v>1632</v>
      </c>
      <c r="BA153" s="152">
        <v>1609</v>
      </c>
      <c r="BB153" s="152">
        <v>1796</v>
      </c>
      <c r="BC153" s="152">
        <v>1798</v>
      </c>
      <c r="BD153" s="152">
        <v>1542</v>
      </c>
      <c r="BE153" s="171">
        <v>1542</v>
      </c>
      <c r="BF153" s="152">
        <v>1538</v>
      </c>
    </row>
    <row r="154" spans="1:58" ht="15" customHeight="1">
      <c r="A154" s="69" t="s">
        <v>252</v>
      </c>
      <c r="B154" s="123"/>
      <c r="C154" s="80"/>
      <c r="D154" s="80"/>
      <c r="E154" s="80"/>
      <c r="F154" s="80"/>
      <c r="G154" s="123"/>
      <c r="H154" s="80"/>
      <c r="I154" s="80"/>
      <c r="J154" s="80"/>
      <c r="K154" s="80"/>
      <c r="L154" s="123"/>
      <c r="M154" s="80"/>
      <c r="N154" s="80"/>
      <c r="O154" s="80"/>
      <c r="P154" s="80"/>
      <c r="Q154" s="123"/>
      <c r="R154" s="80"/>
      <c r="S154" s="80"/>
      <c r="T154" s="80"/>
      <c r="U154" s="80"/>
      <c r="V154" s="123"/>
      <c r="W154" s="80"/>
      <c r="X154" s="80"/>
      <c r="Y154" s="80"/>
      <c r="Z154" s="80"/>
      <c r="AA154" s="123"/>
      <c r="AB154" s="80"/>
      <c r="AC154" s="80"/>
      <c r="AD154" s="80"/>
      <c r="AE154" s="80"/>
      <c r="AF154" s="123"/>
      <c r="AG154" s="80"/>
      <c r="AH154" s="80"/>
      <c r="AI154" s="80"/>
      <c r="AJ154" s="80"/>
      <c r="AK154" s="123"/>
      <c r="AL154" s="80"/>
      <c r="AM154" s="80"/>
      <c r="AN154" s="80"/>
      <c r="AO154" s="80"/>
      <c r="AP154" s="171"/>
      <c r="AQ154" s="152"/>
      <c r="AR154" s="152"/>
      <c r="AS154" s="152"/>
      <c r="AT154" s="152"/>
      <c r="AU154" s="171"/>
      <c r="AV154" s="152"/>
      <c r="AW154" s="152"/>
      <c r="AX154" s="152"/>
      <c r="AY154" s="152"/>
      <c r="AZ154" s="171"/>
      <c r="BA154" s="152">
        <v>428</v>
      </c>
      <c r="BB154" s="152">
        <v>417</v>
      </c>
      <c r="BC154" s="152">
        <v>443</v>
      </c>
      <c r="BD154" s="152">
        <v>445</v>
      </c>
      <c r="BE154" s="171">
        <v>445</v>
      </c>
      <c r="BF154" s="152">
        <v>422</v>
      </c>
    </row>
    <row r="155" spans="1:58" ht="15" customHeight="1">
      <c r="A155" s="69" t="s">
        <v>227</v>
      </c>
      <c r="B155" s="123" t="s">
        <v>44</v>
      </c>
      <c r="C155" s="80" t="s">
        <v>52</v>
      </c>
      <c r="D155" s="80" t="s">
        <v>52</v>
      </c>
      <c r="E155" s="80" t="s">
        <v>52</v>
      </c>
      <c r="F155" s="80" t="s">
        <v>52</v>
      </c>
      <c r="G155" s="123" t="s">
        <v>44</v>
      </c>
      <c r="H155" s="80" t="s">
        <v>52</v>
      </c>
      <c r="I155" s="80" t="s">
        <v>52</v>
      </c>
      <c r="J155" s="80" t="s">
        <v>52</v>
      </c>
      <c r="K155" s="80" t="s">
        <v>52</v>
      </c>
      <c r="L155" s="123" t="s">
        <v>44</v>
      </c>
      <c r="M155" s="80" t="s">
        <v>52</v>
      </c>
      <c r="N155" s="80" t="s">
        <v>52</v>
      </c>
      <c r="O155" s="80" t="s">
        <v>52</v>
      </c>
      <c r="P155" s="80" t="s">
        <v>52</v>
      </c>
      <c r="Q155" s="123" t="s">
        <v>44</v>
      </c>
      <c r="R155" s="80" t="s">
        <v>52</v>
      </c>
      <c r="S155" s="80" t="s">
        <v>52</v>
      </c>
      <c r="T155" s="80" t="s">
        <v>52</v>
      </c>
      <c r="U155" s="80" t="s">
        <v>52</v>
      </c>
      <c r="V155" s="123" t="s">
        <v>44</v>
      </c>
      <c r="W155" s="80" t="s">
        <v>52</v>
      </c>
      <c r="X155" s="80" t="s">
        <v>52</v>
      </c>
      <c r="Y155" s="80" t="s">
        <v>52</v>
      </c>
      <c r="Z155" s="80" t="s">
        <v>52</v>
      </c>
      <c r="AA155" s="123" t="s">
        <v>44</v>
      </c>
      <c r="AB155" s="80" t="s">
        <v>52</v>
      </c>
      <c r="AC155" s="80" t="s">
        <v>52</v>
      </c>
      <c r="AD155" s="80" t="s">
        <v>52</v>
      </c>
      <c r="AE155" s="80" t="s">
        <v>52</v>
      </c>
      <c r="AF155" s="123" t="s">
        <v>44</v>
      </c>
      <c r="AG155" s="80" t="s">
        <v>52</v>
      </c>
      <c r="AH155" s="80" t="s">
        <v>52</v>
      </c>
      <c r="AI155" s="80" t="s">
        <v>52</v>
      </c>
      <c r="AJ155" s="80" t="s">
        <v>52</v>
      </c>
      <c r="AK155" s="123" t="s">
        <v>44</v>
      </c>
      <c r="AL155" s="80" t="s">
        <v>52</v>
      </c>
      <c r="AM155" s="80" t="s">
        <v>52</v>
      </c>
      <c r="AN155" s="80" t="s">
        <v>52</v>
      </c>
      <c r="AO155" s="80" t="s">
        <v>52</v>
      </c>
      <c r="AP155" s="171">
        <v>1657</v>
      </c>
      <c r="AQ155" s="152">
        <v>1843</v>
      </c>
      <c r="AR155" s="152">
        <v>1576</v>
      </c>
      <c r="AS155" s="152">
        <v>1599</v>
      </c>
      <c r="AT155" s="152">
        <v>1610</v>
      </c>
      <c r="AU155" s="171">
        <v>1610</v>
      </c>
      <c r="AV155" s="152">
        <v>1705</v>
      </c>
      <c r="AW155" s="152">
        <v>1608</v>
      </c>
      <c r="AX155" s="152">
        <v>1807</v>
      </c>
      <c r="AY155" s="152">
        <v>1699</v>
      </c>
      <c r="AZ155" s="171">
        <v>1699</v>
      </c>
      <c r="BA155" s="152">
        <v>1820</v>
      </c>
      <c r="BB155" s="152">
        <v>1583</v>
      </c>
      <c r="BC155" s="152">
        <v>1602</v>
      </c>
      <c r="BD155" s="152">
        <v>1690</v>
      </c>
      <c r="BE155" s="171">
        <v>1690</v>
      </c>
      <c r="BF155" s="152">
        <v>1845</v>
      </c>
    </row>
    <row r="156" spans="1:58" ht="15" customHeight="1">
      <c r="A156" s="69" t="s">
        <v>228</v>
      </c>
      <c r="B156" s="123" t="s">
        <v>44</v>
      </c>
      <c r="C156" s="80" t="s">
        <v>52</v>
      </c>
      <c r="D156" s="80" t="s">
        <v>52</v>
      </c>
      <c r="E156" s="80" t="s">
        <v>52</v>
      </c>
      <c r="F156" s="80" t="s">
        <v>52</v>
      </c>
      <c r="G156" s="123" t="s">
        <v>44</v>
      </c>
      <c r="H156" s="80" t="s">
        <v>52</v>
      </c>
      <c r="I156" s="80" t="s">
        <v>52</v>
      </c>
      <c r="J156" s="80" t="s">
        <v>52</v>
      </c>
      <c r="K156" s="80" t="s">
        <v>52</v>
      </c>
      <c r="L156" s="123" t="s">
        <v>44</v>
      </c>
      <c r="M156" s="80" t="s">
        <v>52</v>
      </c>
      <c r="N156" s="80" t="s">
        <v>52</v>
      </c>
      <c r="O156" s="80" t="s">
        <v>52</v>
      </c>
      <c r="P156" s="80" t="s">
        <v>52</v>
      </c>
      <c r="Q156" s="123" t="s">
        <v>44</v>
      </c>
      <c r="R156" s="80" t="s">
        <v>52</v>
      </c>
      <c r="S156" s="80" t="s">
        <v>52</v>
      </c>
      <c r="T156" s="80" t="s">
        <v>52</v>
      </c>
      <c r="U156" s="80" t="s">
        <v>52</v>
      </c>
      <c r="V156" s="123" t="s">
        <v>44</v>
      </c>
      <c r="W156" s="80" t="s">
        <v>52</v>
      </c>
      <c r="X156" s="80" t="s">
        <v>52</v>
      </c>
      <c r="Y156" s="80" t="s">
        <v>52</v>
      </c>
      <c r="Z156" s="80" t="s">
        <v>52</v>
      </c>
      <c r="AA156" s="123" t="s">
        <v>44</v>
      </c>
      <c r="AB156" s="80" t="s">
        <v>52</v>
      </c>
      <c r="AC156" s="80" t="s">
        <v>52</v>
      </c>
      <c r="AD156" s="80" t="s">
        <v>52</v>
      </c>
      <c r="AE156" s="80" t="s">
        <v>52</v>
      </c>
      <c r="AF156" s="123" t="s">
        <v>44</v>
      </c>
      <c r="AG156" s="80" t="s">
        <v>52</v>
      </c>
      <c r="AH156" s="80" t="s">
        <v>52</v>
      </c>
      <c r="AI156" s="80" t="s">
        <v>52</v>
      </c>
      <c r="AJ156" s="80" t="s">
        <v>52</v>
      </c>
      <c r="AK156" s="123" t="s">
        <v>44</v>
      </c>
      <c r="AL156" s="80" t="s">
        <v>52</v>
      </c>
      <c r="AM156" s="80" t="s">
        <v>52</v>
      </c>
      <c r="AN156" s="80" t="s">
        <v>52</v>
      </c>
      <c r="AO156" s="80" t="s">
        <v>52</v>
      </c>
      <c r="AP156" s="171">
        <v>624</v>
      </c>
      <c r="AQ156" s="152">
        <v>622</v>
      </c>
      <c r="AR156" s="152">
        <v>628</v>
      </c>
      <c r="AS156" s="152">
        <v>171</v>
      </c>
      <c r="AT156" s="152">
        <v>104</v>
      </c>
      <c r="AU156" s="171">
        <v>104</v>
      </c>
      <c r="AV156" s="152">
        <v>112</v>
      </c>
      <c r="AW156" s="152">
        <v>112</v>
      </c>
      <c r="AX156" s="152">
        <v>118</v>
      </c>
      <c r="AY156" s="152">
        <v>152</v>
      </c>
      <c r="AZ156" s="171">
        <v>152</v>
      </c>
      <c r="BA156" s="152">
        <v>43</v>
      </c>
      <c r="BB156" s="151" t="s">
        <v>145</v>
      </c>
      <c r="BC156" s="152">
        <v>9</v>
      </c>
      <c r="BD156" s="151" t="s">
        <v>145</v>
      </c>
      <c r="BE156" s="215" t="s">
        <v>145</v>
      </c>
      <c r="BF156" s="152">
        <v>10</v>
      </c>
    </row>
    <row r="157" spans="1:58" ht="15" customHeight="1">
      <c r="A157" s="69" t="s">
        <v>229</v>
      </c>
      <c r="B157" s="123" t="s">
        <v>44</v>
      </c>
      <c r="C157" s="80" t="s">
        <v>52</v>
      </c>
      <c r="D157" s="80" t="s">
        <v>52</v>
      </c>
      <c r="E157" s="80" t="s">
        <v>52</v>
      </c>
      <c r="F157" s="80" t="s">
        <v>52</v>
      </c>
      <c r="G157" s="123" t="s">
        <v>44</v>
      </c>
      <c r="H157" s="80" t="s">
        <v>52</v>
      </c>
      <c r="I157" s="80" t="s">
        <v>52</v>
      </c>
      <c r="J157" s="80" t="s">
        <v>52</v>
      </c>
      <c r="K157" s="80" t="s">
        <v>52</v>
      </c>
      <c r="L157" s="123" t="s">
        <v>44</v>
      </c>
      <c r="M157" s="80" t="s">
        <v>52</v>
      </c>
      <c r="N157" s="80" t="s">
        <v>52</v>
      </c>
      <c r="O157" s="80" t="s">
        <v>52</v>
      </c>
      <c r="P157" s="80" t="s">
        <v>52</v>
      </c>
      <c r="Q157" s="123" t="s">
        <v>44</v>
      </c>
      <c r="R157" s="80" t="s">
        <v>52</v>
      </c>
      <c r="S157" s="80" t="s">
        <v>52</v>
      </c>
      <c r="T157" s="80" t="s">
        <v>52</v>
      </c>
      <c r="U157" s="80" t="s">
        <v>52</v>
      </c>
      <c r="V157" s="123" t="s">
        <v>44</v>
      </c>
      <c r="W157" s="80" t="s">
        <v>52</v>
      </c>
      <c r="X157" s="80" t="s">
        <v>52</v>
      </c>
      <c r="Y157" s="80" t="s">
        <v>52</v>
      </c>
      <c r="Z157" s="80" t="s">
        <v>52</v>
      </c>
      <c r="AA157" s="123" t="s">
        <v>44</v>
      </c>
      <c r="AB157" s="80" t="s">
        <v>52</v>
      </c>
      <c r="AC157" s="80" t="s">
        <v>52</v>
      </c>
      <c r="AD157" s="80" t="s">
        <v>52</v>
      </c>
      <c r="AE157" s="80" t="s">
        <v>52</v>
      </c>
      <c r="AF157" s="123" t="s">
        <v>44</v>
      </c>
      <c r="AG157" s="80" t="s">
        <v>52</v>
      </c>
      <c r="AH157" s="80" t="s">
        <v>52</v>
      </c>
      <c r="AI157" s="80" t="s">
        <v>52</v>
      </c>
      <c r="AJ157" s="80" t="s">
        <v>52</v>
      </c>
      <c r="AK157" s="123" t="s">
        <v>44</v>
      </c>
      <c r="AL157" s="80" t="s">
        <v>52</v>
      </c>
      <c r="AM157" s="80" t="s">
        <v>52</v>
      </c>
      <c r="AN157" s="80" t="s">
        <v>52</v>
      </c>
      <c r="AO157" s="80" t="s">
        <v>52</v>
      </c>
      <c r="AP157" s="171">
        <v>233</v>
      </c>
      <c r="AQ157" s="152">
        <v>206</v>
      </c>
      <c r="AR157" s="152">
        <v>208</v>
      </c>
      <c r="AS157" s="152">
        <v>6</v>
      </c>
      <c r="AT157" s="152">
        <v>32</v>
      </c>
      <c r="AU157" s="171">
        <v>32</v>
      </c>
      <c r="AV157" s="152">
        <v>6</v>
      </c>
      <c r="AW157" s="151" t="s">
        <v>145</v>
      </c>
      <c r="AX157" s="151" t="s">
        <v>145</v>
      </c>
      <c r="AY157" s="151" t="s">
        <v>145</v>
      </c>
      <c r="AZ157" s="215" t="s">
        <v>145</v>
      </c>
      <c r="BA157" s="151" t="s">
        <v>145</v>
      </c>
      <c r="BB157" s="151" t="s">
        <v>145</v>
      </c>
      <c r="BC157" s="151" t="s">
        <v>145</v>
      </c>
      <c r="BD157" s="151" t="s">
        <v>145</v>
      </c>
      <c r="BE157" s="215" t="s">
        <v>145</v>
      </c>
      <c r="BF157" s="151" t="s">
        <v>145</v>
      </c>
    </row>
    <row r="158" spans="1:58" ht="15" customHeight="1">
      <c r="A158" s="69" t="s">
        <v>230</v>
      </c>
      <c r="B158" s="123" t="s">
        <v>44</v>
      </c>
      <c r="C158" s="80" t="s">
        <v>52</v>
      </c>
      <c r="D158" s="80" t="s">
        <v>52</v>
      </c>
      <c r="E158" s="80" t="s">
        <v>52</v>
      </c>
      <c r="F158" s="80" t="s">
        <v>52</v>
      </c>
      <c r="G158" s="123" t="s">
        <v>44</v>
      </c>
      <c r="H158" s="80" t="s">
        <v>52</v>
      </c>
      <c r="I158" s="80" t="s">
        <v>52</v>
      </c>
      <c r="J158" s="80" t="s">
        <v>52</v>
      </c>
      <c r="K158" s="80" t="s">
        <v>52</v>
      </c>
      <c r="L158" s="123" t="s">
        <v>44</v>
      </c>
      <c r="M158" s="80" t="s">
        <v>52</v>
      </c>
      <c r="N158" s="80" t="s">
        <v>52</v>
      </c>
      <c r="O158" s="80" t="s">
        <v>52</v>
      </c>
      <c r="P158" s="80" t="s">
        <v>52</v>
      </c>
      <c r="Q158" s="123" t="s">
        <v>44</v>
      </c>
      <c r="R158" s="80" t="s">
        <v>52</v>
      </c>
      <c r="S158" s="80" t="s">
        <v>52</v>
      </c>
      <c r="T158" s="80" t="s">
        <v>52</v>
      </c>
      <c r="U158" s="80" t="s">
        <v>52</v>
      </c>
      <c r="V158" s="123" t="s">
        <v>44</v>
      </c>
      <c r="W158" s="80" t="s">
        <v>52</v>
      </c>
      <c r="X158" s="80" t="s">
        <v>52</v>
      </c>
      <c r="Y158" s="80" t="s">
        <v>52</v>
      </c>
      <c r="Z158" s="80" t="s">
        <v>52</v>
      </c>
      <c r="AA158" s="123" t="s">
        <v>44</v>
      </c>
      <c r="AB158" s="80" t="s">
        <v>52</v>
      </c>
      <c r="AC158" s="80" t="s">
        <v>52</v>
      </c>
      <c r="AD158" s="80" t="s">
        <v>52</v>
      </c>
      <c r="AE158" s="80" t="s">
        <v>52</v>
      </c>
      <c r="AF158" s="123" t="s">
        <v>44</v>
      </c>
      <c r="AG158" s="80" t="s">
        <v>52</v>
      </c>
      <c r="AH158" s="80" t="s">
        <v>52</v>
      </c>
      <c r="AI158" s="80" t="s">
        <v>52</v>
      </c>
      <c r="AJ158" s="80" t="s">
        <v>52</v>
      </c>
      <c r="AK158" s="123" t="s">
        <v>44</v>
      </c>
      <c r="AL158" s="80" t="s">
        <v>52</v>
      </c>
      <c r="AM158" s="80" t="s">
        <v>52</v>
      </c>
      <c r="AN158" s="80" t="s">
        <v>52</v>
      </c>
      <c r="AO158" s="80" t="s">
        <v>52</v>
      </c>
      <c r="AP158" s="171">
        <v>378</v>
      </c>
      <c r="AQ158" s="152">
        <v>380</v>
      </c>
      <c r="AR158" s="152">
        <v>370</v>
      </c>
      <c r="AS158" s="152">
        <v>280</v>
      </c>
      <c r="AT158" s="152">
        <v>315</v>
      </c>
      <c r="AU158" s="171">
        <v>315</v>
      </c>
      <c r="AV158" s="152">
        <v>308</v>
      </c>
      <c r="AW158" s="152">
        <v>318</v>
      </c>
      <c r="AX158" s="152">
        <v>251</v>
      </c>
      <c r="AY158" s="152">
        <v>280</v>
      </c>
      <c r="AZ158" s="171">
        <v>280</v>
      </c>
      <c r="BA158" s="152">
        <v>286</v>
      </c>
      <c r="BB158" s="152">
        <v>369</v>
      </c>
      <c r="BC158" s="152">
        <v>330</v>
      </c>
      <c r="BD158" s="152">
        <v>581</v>
      </c>
      <c r="BE158" s="171">
        <v>581</v>
      </c>
      <c r="BF158" s="152">
        <v>500</v>
      </c>
    </row>
    <row r="159" spans="1:58" ht="15" customHeight="1">
      <c r="A159" s="69" t="s">
        <v>231</v>
      </c>
      <c r="B159" s="123" t="s">
        <v>44</v>
      </c>
      <c r="C159" s="80" t="s">
        <v>52</v>
      </c>
      <c r="D159" s="80" t="s">
        <v>52</v>
      </c>
      <c r="E159" s="80" t="s">
        <v>52</v>
      </c>
      <c r="F159" s="80" t="s">
        <v>52</v>
      </c>
      <c r="G159" s="123" t="s">
        <v>44</v>
      </c>
      <c r="H159" s="80" t="s">
        <v>52</v>
      </c>
      <c r="I159" s="80" t="s">
        <v>52</v>
      </c>
      <c r="J159" s="80" t="s">
        <v>52</v>
      </c>
      <c r="K159" s="80" t="s">
        <v>52</v>
      </c>
      <c r="L159" s="123" t="s">
        <v>44</v>
      </c>
      <c r="M159" s="80" t="s">
        <v>52</v>
      </c>
      <c r="N159" s="80" t="s">
        <v>52</v>
      </c>
      <c r="O159" s="80" t="s">
        <v>52</v>
      </c>
      <c r="P159" s="80" t="s">
        <v>52</v>
      </c>
      <c r="Q159" s="123" t="s">
        <v>44</v>
      </c>
      <c r="R159" s="80" t="s">
        <v>52</v>
      </c>
      <c r="S159" s="80" t="s">
        <v>52</v>
      </c>
      <c r="T159" s="80" t="s">
        <v>52</v>
      </c>
      <c r="U159" s="80" t="s">
        <v>52</v>
      </c>
      <c r="V159" s="123" t="s">
        <v>44</v>
      </c>
      <c r="W159" s="80" t="s">
        <v>52</v>
      </c>
      <c r="X159" s="80" t="s">
        <v>52</v>
      </c>
      <c r="Y159" s="80" t="s">
        <v>52</v>
      </c>
      <c r="Z159" s="80" t="s">
        <v>52</v>
      </c>
      <c r="AA159" s="123" t="s">
        <v>44</v>
      </c>
      <c r="AB159" s="80" t="s">
        <v>52</v>
      </c>
      <c r="AC159" s="80" t="s">
        <v>52</v>
      </c>
      <c r="AD159" s="80" t="s">
        <v>52</v>
      </c>
      <c r="AE159" s="80" t="s">
        <v>52</v>
      </c>
      <c r="AF159" s="123" t="s">
        <v>44</v>
      </c>
      <c r="AG159" s="80" t="s">
        <v>52</v>
      </c>
      <c r="AH159" s="80" t="s">
        <v>52</v>
      </c>
      <c r="AI159" s="80" t="s">
        <v>52</v>
      </c>
      <c r="AJ159" s="80" t="s">
        <v>52</v>
      </c>
      <c r="AK159" s="123" t="s">
        <v>44</v>
      </c>
      <c r="AL159" s="80" t="s">
        <v>52</v>
      </c>
      <c r="AM159" s="80" t="s">
        <v>52</v>
      </c>
      <c r="AN159" s="80" t="s">
        <v>52</v>
      </c>
      <c r="AO159" s="80" t="s">
        <v>52</v>
      </c>
      <c r="AP159" s="171">
        <v>100</v>
      </c>
      <c r="AQ159" s="152">
        <v>88</v>
      </c>
      <c r="AR159" s="152">
        <v>90</v>
      </c>
      <c r="AS159" s="152">
        <v>87</v>
      </c>
      <c r="AT159" s="152">
        <v>80</v>
      </c>
      <c r="AU159" s="171">
        <v>80</v>
      </c>
      <c r="AV159" s="152">
        <v>81</v>
      </c>
      <c r="AW159" s="152">
        <v>79</v>
      </c>
      <c r="AX159" s="152">
        <v>94</v>
      </c>
      <c r="AY159" s="152">
        <v>94</v>
      </c>
      <c r="AZ159" s="171">
        <v>94</v>
      </c>
      <c r="BA159" s="152">
        <v>103</v>
      </c>
      <c r="BB159" s="152">
        <v>110</v>
      </c>
      <c r="BC159" s="152">
        <v>106</v>
      </c>
      <c r="BD159" s="152">
        <v>175</v>
      </c>
      <c r="BE159" s="171">
        <v>175</v>
      </c>
      <c r="BF159" s="152">
        <v>145</v>
      </c>
    </row>
    <row r="160" spans="1:58" ht="15" customHeight="1">
      <c r="A160" s="69" t="s">
        <v>232</v>
      </c>
      <c r="B160" s="123" t="s">
        <v>44</v>
      </c>
      <c r="C160" s="80" t="s">
        <v>52</v>
      </c>
      <c r="D160" s="80" t="s">
        <v>52</v>
      </c>
      <c r="E160" s="80" t="s">
        <v>52</v>
      </c>
      <c r="F160" s="80" t="s">
        <v>52</v>
      </c>
      <c r="G160" s="123" t="s">
        <v>44</v>
      </c>
      <c r="H160" s="80" t="s">
        <v>52</v>
      </c>
      <c r="I160" s="80" t="s">
        <v>52</v>
      </c>
      <c r="J160" s="80" t="s">
        <v>52</v>
      </c>
      <c r="K160" s="80" t="s">
        <v>52</v>
      </c>
      <c r="L160" s="123" t="s">
        <v>44</v>
      </c>
      <c r="M160" s="80" t="s">
        <v>52</v>
      </c>
      <c r="N160" s="80" t="s">
        <v>52</v>
      </c>
      <c r="O160" s="80" t="s">
        <v>52</v>
      </c>
      <c r="P160" s="80" t="s">
        <v>52</v>
      </c>
      <c r="Q160" s="123" t="s">
        <v>44</v>
      </c>
      <c r="R160" s="80" t="s">
        <v>52</v>
      </c>
      <c r="S160" s="80" t="s">
        <v>52</v>
      </c>
      <c r="T160" s="80" t="s">
        <v>52</v>
      </c>
      <c r="U160" s="80" t="s">
        <v>52</v>
      </c>
      <c r="V160" s="123" t="s">
        <v>44</v>
      </c>
      <c r="W160" s="80" t="s">
        <v>52</v>
      </c>
      <c r="X160" s="80" t="s">
        <v>52</v>
      </c>
      <c r="Y160" s="80" t="s">
        <v>52</v>
      </c>
      <c r="Z160" s="80" t="s">
        <v>52</v>
      </c>
      <c r="AA160" s="123" t="s">
        <v>44</v>
      </c>
      <c r="AB160" s="80" t="s">
        <v>52</v>
      </c>
      <c r="AC160" s="80" t="s">
        <v>52</v>
      </c>
      <c r="AD160" s="80" t="s">
        <v>52</v>
      </c>
      <c r="AE160" s="80" t="s">
        <v>52</v>
      </c>
      <c r="AF160" s="123" t="s">
        <v>44</v>
      </c>
      <c r="AG160" s="80" t="s">
        <v>52</v>
      </c>
      <c r="AH160" s="80" t="s">
        <v>52</v>
      </c>
      <c r="AI160" s="80" t="s">
        <v>52</v>
      </c>
      <c r="AJ160" s="80" t="s">
        <v>52</v>
      </c>
      <c r="AK160" s="123" t="s">
        <v>44</v>
      </c>
      <c r="AL160" s="80" t="s">
        <v>52</v>
      </c>
      <c r="AM160" s="80" t="s">
        <v>52</v>
      </c>
      <c r="AN160" s="80" t="s">
        <v>52</v>
      </c>
      <c r="AO160" s="80" t="s">
        <v>52</v>
      </c>
      <c r="AP160" s="215" t="s">
        <v>145</v>
      </c>
      <c r="AQ160" s="151" t="s">
        <v>145</v>
      </c>
      <c r="AR160" s="151" t="s">
        <v>145</v>
      </c>
      <c r="AS160" s="152">
        <v>665</v>
      </c>
      <c r="AT160" s="151" t="s">
        <v>145</v>
      </c>
      <c r="AU160" s="215" t="s">
        <v>145</v>
      </c>
      <c r="AV160" s="151" t="s">
        <v>145</v>
      </c>
      <c r="AW160" s="151" t="s">
        <v>145</v>
      </c>
      <c r="AX160" s="152">
        <v>708</v>
      </c>
      <c r="AY160" s="151" t="s">
        <v>145</v>
      </c>
      <c r="AZ160" s="215" t="s">
        <v>145</v>
      </c>
      <c r="BA160" s="151" t="s">
        <v>145</v>
      </c>
      <c r="BB160" s="151" t="s">
        <v>145</v>
      </c>
      <c r="BC160" s="152">
        <v>318</v>
      </c>
      <c r="BD160" s="151" t="s">
        <v>145</v>
      </c>
      <c r="BE160" s="215" t="s">
        <v>145</v>
      </c>
      <c r="BF160" s="151" t="s">
        <v>145</v>
      </c>
    </row>
    <row r="161" spans="1:16384" ht="15" customHeight="1">
      <c r="A161" s="40" t="s">
        <v>233</v>
      </c>
      <c r="B161" s="40"/>
      <c r="C161" s="214"/>
      <c r="D161" s="214"/>
      <c r="E161" s="214"/>
      <c r="F161" s="214"/>
      <c r="G161" s="40"/>
      <c r="H161" s="214"/>
      <c r="I161" s="214"/>
      <c r="J161" s="214"/>
      <c r="K161" s="214"/>
      <c r="L161" s="40"/>
      <c r="M161" s="214"/>
      <c r="N161" s="214"/>
      <c r="O161" s="214"/>
      <c r="P161" s="214"/>
      <c r="Q161" s="40"/>
      <c r="R161" s="214"/>
      <c r="S161" s="214"/>
      <c r="T161" s="214"/>
      <c r="U161" s="214"/>
      <c r="V161" s="40"/>
      <c r="W161" s="214"/>
      <c r="X161" s="214"/>
      <c r="Y161" s="214"/>
      <c r="Z161" s="214"/>
      <c r="AA161" s="40"/>
      <c r="AB161" s="214"/>
      <c r="AC161" s="214"/>
      <c r="AD161" s="214"/>
      <c r="AE161" s="214"/>
      <c r="AF161" s="40"/>
      <c r="AG161" s="214"/>
      <c r="AH161" s="214"/>
      <c r="AI161" s="214"/>
      <c r="AJ161" s="214"/>
      <c r="AK161" s="40"/>
      <c r="AL161" s="214"/>
      <c r="AM161" s="214"/>
      <c r="AN161" s="214"/>
      <c r="AO161" s="214"/>
      <c r="AP161" s="40"/>
      <c r="AQ161" s="214">
        <v>5212</v>
      </c>
      <c r="AR161" s="214">
        <v>4830</v>
      </c>
      <c r="AS161" s="214">
        <v>4943</v>
      </c>
      <c r="AT161" s="214">
        <v>3966</v>
      </c>
      <c r="AU161" s="214">
        <v>3966</v>
      </c>
      <c r="AV161" s="214">
        <v>3806</v>
      </c>
      <c r="AW161" s="214">
        <v>3075</v>
      </c>
      <c r="AX161" s="214">
        <v>3533</v>
      </c>
      <c r="AY161" s="214">
        <v>3857</v>
      </c>
      <c r="AZ161" s="214">
        <v>3857</v>
      </c>
      <c r="BA161" s="214">
        <v>4289</v>
      </c>
      <c r="BB161" s="214">
        <v>4275</v>
      </c>
      <c r="BC161" s="214">
        <v>4606</v>
      </c>
      <c r="BD161" s="214">
        <v>4433</v>
      </c>
      <c r="BE161" s="214">
        <v>4433</v>
      </c>
      <c r="BF161" s="214">
        <v>4460</v>
      </c>
    </row>
    <row r="162" spans="1:16384" ht="15" customHeight="1">
      <c r="A162" s="69" t="s">
        <v>236</v>
      </c>
      <c r="B162" s="123" t="s">
        <v>44</v>
      </c>
      <c r="C162" s="80" t="s">
        <v>52</v>
      </c>
      <c r="D162" s="80" t="s">
        <v>52</v>
      </c>
      <c r="E162" s="80" t="s">
        <v>52</v>
      </c>
      <c r="F162" s="80" t="s">
        <v>52</v>
      </c>
      <c r="G162" s="123" t="s">
        <v>44</v>
      </c>
      <c r="H162" s="80" t="s">
        <v>52</v>
      </c>
      <c r="I162" s="80" t="s">
        <v>52</v>
      </c>
      <c r="J162" s="80" t="s">
        <v>52</v>
      </c>
      <c r="K162" s="80" t="s">
        <v>52</v>
      </c>
      <c r="L162" s="123" t="s">
        <v>44</v>
      </c>
      <c r="M162" s="80" t="s">
        <v>52</v>
      </c>
      <c r="N162" s="80" t="s">
        <v>52</v>
      </c>
      <c r="O162" s="80" t="s">
        <v>52</v>
      </c>
      <c r="P162" s="80" t="s">
        <v>52</v>
      </c>
      <c r="Q162" s="123" t="s">
        <v>44</v>
      </c>
      <c r="R162" s="80" t="s">
        <v>52</v>
      </c>
      <c r="S162" s="80" t="s">
        <v>52</v>
      </c>
      <c r="T162" s="80" t="s">
        <v>52</v>
      </c>
      <c r="U162" s="80" t="s">
        <v>52</v>
      </c>
      <c r="V162" s="123" t="s">
        <v>44</v>
      </c>
      <c r="W162" s="80" t="s">
        <v>52</v>
      </c>
      <c r="X162" s="80" t="s">
        <v>52</v>
      </c>
      <c r="Y162" s="80" t="s">
        <v>52</v>
      </c>
      <c r="Z162" s="80" t="s">
        <v>52</v>
      </c>
      <c r="AA162" s="123" t="s">
        <v>44</v>
      </c>
      <c r="AB162" s="80" t="s">
        <v>52</v>
      </c>
      <c r="AC162" s="80" t="s">
        <v>52</v>
      </c>
      <c r="AD162" s="80" t="s">
        <v>52</v>
      </c>
      <c r="AE162" s="80" t="s">
        <v>52</v>
      </c>
      <c r="AF162" s="123" t="s">
        <v>44</v>
      </c>
      <c r="AG162" s="80" t="s">
        <v>52</v>
      </c>
      <c r="AH162" s="80" t="s">
        <v>52</v>
      </c>
      <c r="AI162" s="80" t="s">
        <v>52</v>
      </c>
      <c r="AJ162" s="80" t="s">
        <v>52</v>
      </c>
      <c r="AK162" s="123" t="s">
        <v>44</v>
      </c>
      <c r="AL162" s="80" t="s">
        <v>52</v>
      </c>
      <c r="AM162" s="80" t="s">
        <v>52</v>
      </c>
      <c r="AN162" s="80" t="s">
        <v>52</v>
      </c>
      <c r="AO162" s="80" t="s">
        <v>52</v>
      </c>
      <c r="AP162" s="171">
        <v>8800</v>
      </c>
      <c r="AQ162" s="152">
        <v>8532</v>
      </c>
      <c r="AR162" s="152">
        <v>9546</v>
      </c>
      <c r="AS162" s="152">
        <v>9111</v>
      </c>
      <c r="AT162" s="152">
        <v>9128</v>
      </c>
      <c r="AU162" s="171">
        <v>9128</v>
      </c>
      <c r="AV162" s="152">
        <v>9109</v>
      </c>
      <c r="AW162" s="152">
        <v>10561</v>
      </c>
      <c r="AX162" s="152">
        <v>10978</v>
      </c>
      <c r="AY162" s="152">
        <v>10229</v>
      </c>
      <c r="AZ162" s="171">
        <v>10229</v>
      </c>
      <c r="BA162" s="152">
        <v>10547</v>
      </c>
      <c r="BB162" s="152">
        <v>10204</v>
      </c>
      <c r="BC162" s="152">
        <v>10149</v>
      </c>
      <c r="BD162" s="152">
        <v>9637</v>
      </c>
      <c r="BE162" s="171">
        <v>9637</v>
      </c>
      <c r="BF162" s="152">
        <v>9618</v>
      </c>
    </row>
    <row r="163" spans="1:16384" ht="15" customHeight="1">
      <c r="A163" s="69" t="s">
        <v>252</v>
      </c>
      <c r="B163" s="123"/>
      <c r="C163" s="80"/>
      <c r="D163" s="80"/>
      <c r="E163" s="80"/>
      <c r="F163" s="80"/>
      <c r="G163" s="123"/>
      <c r="H163" s="80"/>
      <c r="I163" s="80"/>
      <c r="J163" s="80"/>
      <c r="K163" s="80"/>
      <c r="L163" s="123"/>
      <c r="M163" s="80"/>
      <c r="N163" s="80"/>
      <c r="O163" s="80"/>
      <c r="P163" s="80"/>
      <c r="Q163" s="123"/>
      <c r="R163" s="80"/>
      <c r="S163" s="80"/>
      <c r="T163" s="80"/>
      <c r="U163" s="80"/>
      <c r="V163" s="123"/>
      <c r="W163" s="80"/>
      <c r="X163" s="80"/>
      <c r="Y163" s="80"/>
      <c r="Z163" s="80"/>
      <c r="AA163" s="123"/>
      <c r="AB163" s="80"/>
      <c r="AC163" s="80"/>
      <c r="AD163" s="80"/>
      <c r="AE163" s="80"/>
      <c r="AF163" s="123"/>
      <c r="AG163" s="80"/>
      <c r="AH163" s="80"/>
      <c r="AI163" s="80"/>
      <c r="AJ163" s="80"/>
      <c r="AK163" s="123"/>
      <c r="AL163" s="80"/>
      <c r="AM163" s="80"/>
      <c r="AN163" s="80"/>
      <c r="AO163" s="80"/>
      <c r="AP163" s="171"/>
      <c r="AQ163" s="152"/>
      <c r="AR163" s="152"/>
      <c r="AS163" s="152"/>
      <c r="AT163" s="152"/>
      <c r="AU163" s="171"/>
      <c r="AV163" s="152"/>
      <c r="AW163" s="152"/>
      <c r="AX163" s="152"/>
      <c r="AY163" s="152"/>
      <c r="AZ163" s="171"/>
      <c r="BA163" s="152">
        <v>1006</v>
      </c>
      <c r="BB163" s="152">
        <v>1034</v>
      </c>
      <c r="BC163" s="152">
        <v>1024</v>
      </c>
      <c r="BD163" s="152">
        <v>1106</v>
      </c>
      <c r="BE163" s="171">
        <v>1106</v>
      </c>
      <c r="BF163" s="152">
        <v>1061</v>
      </c>
    </row>
    <row r="164" spans="1:16384" ht="15" customHeight="1">
      <c r="A164" s="69" t="s">
        <v>230</v>
      </c>
      <c r="B164" s="123" t="s">
        <v>44</v>
      </c>
      <c r="C164" s="80" t="s">
        <v>52</v>
      </c>
      <c r="D164" s="80" t="s">
        <v>52</v>
      </c>
      <c r="E164" s="80" t="s">
        <v>52</v>
      </c>
      <c r="F164" s="80" t="s">
        <v>52</v>
      </c>
      <c r="G164" s="123" t="s">
        <v>44</v>
      </c>
      <c r="H164" s="80" t="s">
        <v>52</v>
      </c>
      <c r="I164" s="80" t="s">
        <v>52</v>
      </c>
      <c r="J164" s="80" t="s">
        <v>52</v>
      </c>
      <c r="K164" s="80" t="s">
        <v>52</v>
      </c>
      <c r="L164" s="123" t="s">
        <v>44</v>
      </c>
      <c r="M164" s="80" t="s">
        <v>52</v>
      </c>
      <c r="N164" s="80" t="s">
        <v>52</v>
      </c>
      <c r="O164" s="80" t="s">
        <v>52</v>
      </c>
      <c r="P164" s="80" t="s">
        <v>52</v>
      </c>
      <c r="Q164" s="123" t="s">
        <v>44</v>
      </c>
      <c r="R164" s="80" t="s">
        <v>52</v>
      </c>
      <c r="S164" s="80" t="s">
        <v>52</v>
      </c>
      <c r="T164" s="80" t="s">
        <v>52</v>
      </c>
      <c r="U164" s="80" t="s">
        <v>52</v>
      </c>
      <c r="V164" s="123" t="s">
        <v>44</v>
      </c>
      <c r="W164" s="80" t="s">
        <v>52</v>
      </c>
      <c r="X164" s="80" t="s">
        <v>52</v>
      </c>
      <c r="Y164" s="80" t="s">
        <v>52</v>
      </c>
      <c r="Z164" s="80" t="s">
        <v>52</v>
      </c>
      <c r="AA164" s="123" t="s">
        <v>44</v>
      </c>
      <c r="AB164" s="80" t="s">
        <v>52</v>
      </c>
      <c r="AC164" s="80" t="s">
        <v>52</v>
      </c>
      <c r="AD164" s="80" t="s">
        <v>52</v>
      </c>
      <c r="AE164" s="80" t="s">
        <v>52</v>
      </c>
      <c r="AF164" s="123" t="s">
        <v>44</v>
      </c>
      <c r="AG164" s="80" t="s">
        <v>52</v>
      </c>
      <c r="AH164" s="80" t="s">
        <v>52</v>
      </c>
      <c r="AI164" s="80" t="s">
        <v>52</v>
      </c>
      <c r="AJ164" s="80" t="s">
        <v>52</v>
      </c>
      <c r="AK164" s="123" t="s">
        <v>44</v>
      </c>
      <c r="AL164" s="80" t="s">
        <v>52</v>
      </c>
      <c r="AM164" s="80" t="s">
        <v>52</v>
      </c>
      <c r="AN164" s="80" t="s">
        <v>52</v>
      </c>
      <c r="AO164" s="80" t="s">
        <v>52</v>
      </c>
      <c r="AP164" s="171">
        <v>240</v>
      </c>
      <c r="AQ164" s="152">
        <v>238</v>
      </c>
      <c r="AR164" s="152">
        <v>239</v>
      </c>
      <c r="AS164" s="152">
        <v>237</v>
      </c>
      <c r="AT164" s="152">
        <v>258</v>
      </c>
      <c r="AU164" s="171">
        <v>258</v>
      </c>
      <c r="AV164" s="152">
        <v>260</v>
      </c>
      <c r="AW164" s="152">
        <v>259</v>
      </c>
      <c r="AX164" s="152">
        <v>260</v>
      </c>
      <c r="AY164" s="152">
        <v>272</v>
      </c>
      <c r="AZ164" s="171">
        <v>272</v>
      </c>
      <c r="BA164" s="152">
        <v>272</v>
      </c>
      <c r="BB164" s="152">
        <v>267</v>
      </c>
      <c r="BC164" s="152">
        <v>266</v>
      </c>
      <c r="BD164" s="152">
        <v>445</v>
      </c>
      <c r="BE164" s="171">
        <v>445</v>
      </c>
      <c r="BF164" s="152">
        <v>482</v>
      </c>
    </row>
    <row r="165" spans="1:16384" ht="15" customHeight="1">
      <c r="A165" s="69" t="s">
        <v>237</v>
      </c>
      <c r="B165" s="123" t="s">
        <v>44</v>
      </c>
      <c r="C165" s="80" t="s">
        <v>52</v>
      </c>
      <c r="D165" s="80" t="s">
        <v>52</v>
      </c>
      <c r="E165" s="80" t="s">
        <v>52</v>
      </c>
      <c r="F165" s="80" t="s">
        <v>52</v>
      </c>
      <c r="G165" s="123" t="s">
        <v>44</v>
      </c>
      <c r="H165" s="80" t="s">
        <v>52</v>
      </c>
      <c r="I165" s="80" t="s">
        <v>52</v>
      </c>
      <c r="J165" s="80" t="s">
        <v>52</v>
      </c>
      <c r="K165" s="80" t="s">
        <v>52</v>
      </c>
      <c r="L165" s="123" t="s">
        <v>44</v>
      </c>
      <c r="M165" s="80" t="s">
        <v>52</v>
      </c>
      <c r="N165" s="80" t="s">
        <v>52</v>
      </c>
      <c r="O165" s="80" t="s">
        <v>52</v>
      </c>
      <c r="P165" s="80" t="s">
        <v>52</v>
      </c>
      <c r="Q165" s="123" t="s">
        <v>44</v>
      </c>
      <c r="R165" s="80" t="s">
        <v>52</v>
      </c>
      <c r="S165" s="80" t="s">
        <v>52</v>
      </c>
      <c r="T165" s="80" t="s">
        <v>52</v>
      </c>
      <c r="U165" s="80" t="s">
        <v>52</v>
      </c>
      <c r="V165" s="123" t="s">
        <v>44</v>
      </c>
      <c r="W165" s="80" t="s">
        <v>52</v>
      </c>
      <c r="X165" s="80" t="s">
        <v>52</v>
      </c>
      <c r="Y165" s="80" t="s">
        <v>52</v>
      </c>
      <c r="Z165" s="80" t="s">
        <v>52</v>
      </c>
      <c r="AA165" s="123" t="s">
        <v>44</v>
      </c>
      <c r="AB165" s="80" t="s">
        <v>52</v>
      </c>
      <c r="AC165" s="80" t="s">
        <v>52</v>
      </c>
      <c r="AD165" s="80" t="s">
        <v>52</v>
      </c>
      <c r="AE165" s="80" t="s">
        <v>52</v>
      </c>
      <c r="AF165" s="123" t="s">
        <v>44</v>
      </c>
      <c r="AG165" s="80" t="s">
        <v>52</v>
      </c>
      <c r="AH165" s="80" t="s">
        <v>52</v>
      </c>
      <c r="AI165" s="80" t="s">
        <v>52</v>
      </c>
      <c r="AJ165" s="80" t="s">
        <v>52</v>
      </c>
      <c r="AK165" s="123" t="s">
        <v>44</v>
      </c>
      <c r="AL165" s="80" t="s">
        <v>52</v>
      </c>
      <c r="AM165" s="80" t="s">
        <v>52</v>
      </c>
      <c r="AN165" s="80" t="s">
        <v>52</v>
      </c>
      <c r="AO165" s="80" t="s">
        <v>52</v>
      </c>
      <c r="AP165" s="171">
        <v>226</v>
      </c>
      <c r="AQ165" s="152">
        <v>262</v>
      </c>
      <c r="AR165" s="152">
        <v>252</v>
      </c>
      <c r="AS165" s="152">
        <v>257</v>
      </c>
      <c r="AT165" s="152">
        <v>244</v>
      </c>
      <c r="AU165" s="171">
        <v>244</v>
      </c>
      <c r="AV165" s="152">
        <v>250</v>
      </c>
      <c r="AW165" s="152">
        <v>251</v>
      </c>
      <c r="AX165" s="152">
        <v>292</v>
      </c>
      <c r="AY165" s="152">
        <v>234</v>
      </c>
      <c r="AZ165" s="171">
        <v>234</v>
      </c>
      <c r="BA165" s="152">
        <v>258</v>
      </c>
      <c r="BB165" s="152">
        <v>210</v>
      </c>
      <c r="BC165" s="152">
        <v>212</v>
      </c>
      <c r="BD165" s="152">
        <v>174</v>
      </c>
      <c r="BE165" s="171">
        <v>174</v>
      </c>
      <c r="BF165" s="152">
        <v>168</v>
      </c>
    </row>
    <row r="166" spans="1:16384" ht="15" customHeight="1">
      <c r="A166" s="69" t="s">
        <v>238</v>
      </c>
      <c r="B166" s="123" t="s">
        <v>44</v>
      </c>
      <c r="C166" s="80" t="s">
        <v>52</v>
      </c>
      <c r="D166" s="80" t="s">
        <v>52</v>
      </c>
      <c r="E166" s="80" t="s">
        <v>52</v>
      </c>
      <c r="F166" s="80" t="s">
        <v>52</v>
      </c>
      <c r="G166" s="123" t="s">
        <v>44</v>
      </c>
      <c r="H166" s="80" t="s">
        <v>52</v>
      </c>
      <c r="I166" s="80" t="s">
        <v>52</v>
      </c>
      <c r="J166" s="80" t="s">
        <v>52</v>
      </c>
      <c r="K166" s="80" t="s">
        <v>52</v>
      </c>
      <c r="L166" s="123" t="s">
        <v>44</v>
      </c>
      <c r="M166" s="80" t="s">
        <v>52</v>
      </c>
      <c r="N166" s="80" t="s">
        <v>52</v>
      </c>
      <c r="O166" s="80" t="s">
        <v>52</v>
      </c>
      <c r="P166" s="80" t="s">
        <v>52</v>
      </c>
      <c r="Q166" s="123" t="s">
        <v>44</v>
      </c>
      <c r="R166" s="80" t="s">
        <v>52</v>
      </c>
      <c r="S166" s="80" t="s">
        <v>52</v>
      </c>
      <c r="T166" s="80" t="s">
        <v>52</v>
      </c>
      <c r="U166" s="80" t="s">
        <v>52</v>
      </c>
      <c r="V166" s="123" t="s">
        <v>44</v>
      </c>
      <c r="W166" s="80" t="s">
        <v>52</v>
      </c>
      <c r="X166" s="80" t="s">
        <v>52</v>
      </c>
      <c r="Y166" s="80" t="s">
        <v>52</v>
      </c>
      <c r="Z166" s="80" t="s">
        <v>52</v>
      </c>
      <c r="AA166" s="123" t="s">
        <v>44</v>
      </c>
      <c r="AB166" s="80" t="s">
        <v>52</v>
      </c>
      <c r="AC166" s="80" t="s">
        <v>52</v>
      </c>
      <c r="AD166" s="80" t="s">
        <v>52</v>
      </c>
      <c r="AE166" s="80" t="s">
        <v>52</v>
      </c>
      <c r="AF166" s="123" t="s">
        <v>44</v>
      </c>
      <c r="AG166" s="80" t="s">
        <v>52</v>
      </c>
      <c r="AH166" s="80" t="s">
        <v>52</v>
      </c>
      <c r="AI166" s="80" t="s">
        <v>52</v>
      </c>
      <c r="AJ166" s="80" t="s">
        <v>52</v>
      </c>
      <c r="AK166" s="123" t="s">
        <v>44</v>
      </c>
      <c r="AL166" s="80" t="s">
        <v>52</v>
      </c>
      <c r="AM166" s="80" t="s">
        <v>52</v>
      </c>
      <c r="AN166" s="80" t="s">
        <v>52</v>
      </c>
      <c r="AO166" s="80" t="s">
        <v>52</v>
      </c>
      <c r="AP166" s="171">
        <v>51</v>
      </c>
      <c r="AQ166" s="152">
        <v>50</v>
      </c>
      <c r="AR166" s="152">
        <v>75</v>
      </c>
      <c r="AS166" s="152">
        <v>81</v>
      </c>
      <c r="AT166" s="152">
        <v>101</v>
      </c>
      <c r="AU166" s="171">
        <v>101</v>
      </c>
      <c r="AV166" s="152">
        <v>103</v>
      </c>
      <c r="AW166" s="152">
        <v>99</v>
      </c>
      <c r="AX166" s="152">
        <v>104</v>
      </c>
      <c r="AY166" s="152">
        <v>73</v>
      </c>
      <c r="AZ166" s="171">
        <v>73</v>
      </c>
      <c r="BA166" s="152">
        <v>86</v>
      </c>
      <c r="BB166" s="152">
        <v>74</v>
      </c>
      <c r="BC166" s="152">
        <v>91</v>
      </c>
      <c r="BD166" s="152">
        <v>56</v>
      </c>
      <c r="BE166" s="171">
        <v>56</v>
      </c>
      <c r="BF166" s="152">
        <v>54</v>
      </c>
    </row>
    <row r="167" spans="1:16384" ht="15" customHeight="1">
      <c r="A167" s="69" t="s">
        <v>231</v>
      </c>
      <c r="B167" s="123" t="s">
        <v>44</v>
      </c>
      <c r="C167" s="80" t="s">
        <v>52</v>
      </c>
      <c r="D167" s="80" t="s">
        <v>52</v>
      </c>
      <c r="E167" s="80" t="s">
        <v>52</v>
      </c>
      <c r="F167" s="80" t="s">
        <v>52</v>
      </c>
      <c r="G167" s="123" t="s">
        <v>44</v>
      </c>
      <c r="H167" s="80" t="s">
        <v>52</v>
      </c>
      <c r="I167" s="80" t="s">
        <v>52</v>
      </c>
      <c r="J167" s="80" t="s">
        <v>52</v>
      </c>
      <c r="K167" s="80" t="s">
        <v>52</v>
      </c>
      <c r="L167" s="123" t="s">
        <v>44</v>
      </c>
      <c r="M167" s="80" t="s">
        <v>52</v>
      </c>
      <c r="N167" s="80" t="s">
        <v>52</v>
      </c>
      <c r="O167" s="80" t="s">
        <v>52</v>
      </c>
      <c r="P167" s="80" t="s">
        <v>52</v>
      </c>
      <c r="Q167" s="123" t="s">
        <v>44</v>
      </c>
      <c r="R167" s="80" t="s">
        <v>52</v>
      </c>
      <c r="S167" s="80" t="s">
        <v>52</v>
      </c>
      <c r="T167" s="80" t="s">
        <v>52</v>
      </c>
      <c r="U167" s="80" t="s">
        <v>52</v>
      </c>
      <c r="V167" s="123" t="s">
        <v>44</v>
      </c>
      <c r="W167" s="80" t="s">
        <v>52</v>
      </c>
      <c r="X167" s="80" t="s">
        <v>52</v>
      </c>
      <c r="Y167" s="80" t="s">
        <v>52</v>
      </c>
      <c r="Z167" s="80" t="s">
        <v>52</v>
      </c>
      <c r="AA167" s="123" t="s">
        <v>44</v>
      </c>
      <c r="AB167" s="80" t="s">
        <v>52</v>
      </c>
      <c r="AC167" s="80" t="s">
        <v>52</v>
      </c>
      <c r="AD167" s="80" t="s">
        <v>52</v>
      </c>
      <c r="AE167" s="80" t="s">
        <v>52</v>
      </c>
      <c r="AF167" s="123" t="s">
        <v>44</v>
      </c>
      <c r="AG167" s="80" t="s">
        <v>52</v>
      </c>
      <c r="AH167" s="80" t="s">
        <v>52</v>
      </c>
      <c r="AI167" s="80" t="s">
        <v>52</v>
      </c>
      <c r="AJ167" s="80" t="s">
        <v>52</v>
      </c>
      <c r="AK167" s="123" t="s">
        <v>44</v>
      </c>
      <c r="AL167" s="80" t="s">
        <v>52</v>
      </c>
      <c r="AM167" s="80" t="s">
        <v>52</v>
      </c>
      <c r="AN167" s="80" t="s">
        <v>52</v>
      </c>
      <c r="AO167" s="80" t="s">
        <v>52</v>
      </c>
      <c r="AP167" s="171">
        <v>46</v>
      </c>
      <c r="AQ167" s="152">
        <v>46</v>
      </c>
      <c r="AR167" s="152">
        <v>46</v>
      </c>
      <c r="AS167" s="152">
        <v>47</v>
      </c>
      <c r="AT167" s="152">
        <v>47</v>
      </c>
      <c r="AU167" s="171">
        <v>47</v>
      </c>
      <c r="AV167" s="152">
        <v>47</v>
      </c>
      <c r="AW167" s="152">
        <v>48</v>
      </c>
      <c r="AX167" s="152">
        <v>48</v>
      </c>
      <c r="AY167" s="152">
        <v>40</v>
      </c>
      <c r="AZ167" s="171">
        <v>40</v>
      </c>
      <c r="BA167" s="152">
        <v>39</v>
      </c>
      <c r="BB167" s="152">
        <v>40</v>
      </c>
      <c r="BC167" s="152">
        <v>40</v>
      </c>
      <c r="BD167" s="152">
        <v>38</v>
      </c>
      <c r="BE167" s="171">
        <v>38</v>
      </c>
      <c r="BF167" s="152">
        <v>39</v>
      </c>
    </row>
    <row r="168" spans="1:16384" ht="15" customHeight="1">
      <c r="A168" s="40" t="s">
        <v>234</v>
      </c>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214"/>
      <c r="AM168" s="214"/>
      <c r="AN168" s="214"/>
      <c r="AO168" s="214"/>
      <c r="AP168" s="214">
        <v>9363</v>
      </c>
      <c r="AQ168" s="214">
        <v>9128</v>
      </c>
      <c r="AR168" s="214">
        <v>10158</v>
      </c>
      <c r="AS168" s="214">
        <v>9733</v>
      </c>
      <c r="AT168" s="214">
        <v>9778</v>
      </c>
      <c r="AU168" s="214">
        <v>9778</v>
      </c>
      <c r="AV168" s="214">
        <v>9769</v>
      </c>
      <c r="AW168" s="214">
        <v>11218</v>
      </c>
      <c r="AX168" s="214">
        <v>11682</v>
      </c>
      <c r="AY168" s="214">
        <v>10848</v>
      </c>
      <c r="AZ168" s="214">
        <v>10848</v>
      </c>
      <c r="BA168" s="214">
        <v>12208</v>
      </c>
      <c r="BB168" s="214">
        <v>11829</v>
      </c>
      <c r="BC168" s="214">
        <v>11782</v>
      </c>
      <c r="BD168" s="214">
        <v>11456</v>
      </c>
      <c r="BE168" s="214">
        <v>11456</v>
      </c>
      <c r="BF168" s="214">
        <v>11422</v>
      </c>
    </row>
    <row r="169" spans="1:16384" ht="15" customHeight="1">
      <c r="A169" s="40" t="s">
        <v>235</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214"/>
      <c r="AM169" s="214"/>
      <c r="AN169" s="214"/>
      <c r="AO169" s="214"/>
      <c r="AP169" s="219">
        <v>2411</v>
      </c>
      <c r="AQ169" s="214">
        <v>2693</v>
      </c>
      <c r="AR169" s="214">
        <v>2299</v>
      </c>
      <c r="AS169" s="214">
        <v>2027</v>
      </c>
      <c r="AT169" s="214">
        <v>2203</v>
      </c>
      <c r="AU169" s="214">
        <v>2203</v>
      </c>
      <c r="AV169" s="214">
        <v>2559</v>
      </c>
      <c r="AW169" s="214">
        <v>2325</v>
      </c>
      <c r="AX169" s="214">
        <v>1927</v>
      </c>
      <c r="AY169" s="214">
        <v>2144</v>
      </c>
      <c r="AZ169" s="214">
        <v>2144</v>
      </c>
      <c r="BA169" s="214">
        <v>2425</v>
      </c>
      <c r="BB169" s="214">
        <v>2257</v>
      </c>
      <c r="BC169" s="214">
        <v>2170</v>
      </c>
      <c r="BD169" s="214">
        <v>434</v>
      </c>
      <c r="BE169" s="214">
        <v>434</v>
      </c>
      <c r="BF169" s="214">
        <v>747</v>
      </c>
    </row>
    <row r="170" spans="1:16384" ht="15.75" customHeight="1">
      <c r="C170"/>
      <c r="D170"/>
      <c r="E170"/>
      <c r="F170"/>
      <c r="G170"/>
      <c r="H170"/>
      <c r="I170"/>
      <c r="J170"/>
      <c r="K170"/>
      <c r="L170"/>
      <c r="M170"/>
      <c r="N170"/>
      <c r="O170"/>
      <c r="P170"/>
      <c r="Q170" s="216"/>
      <c r="R170"/>
      <c r="S170"/>
      <c r="T170"/>
      <c r="U170"/>
      <c r="V170" s="216"/>
      <c r="W170"/>
      <c r="X170"/>
      <c r="Y170"/>
      <c r="Z170"/>
      <c r="AA170" s="216"/>
      <c r="AB170"/>
      <c r="AC170"/>
      <c r="AD170"/>
      <c r="AE170"/>
      <c r="AF170" s="216"/>
      <c r="AG170"/>
      <c r="AH170"/>
      <c r="AI170"/>
      <c r="AJ170"/>
      <c r="AK170" s="216"/>
      <c r="AL170"/>
      <c r="AM170"/>
      <c r="AN170"/>
      <c r="AO170"/>
      <c r="AP170" s="216"/>
      <c r="AQ170"/>
      <c r="AR170"/>
      <c r="AS170"/>
      <c r="AT170"/>
      <c r="AU170" s="216"/>
      <c r="AV170"/>
      <c r="AW170"/>
      <c r="AX170"/>
      <c r="AY170"/>
      <c r="AZ170" s="216"/>
      <c r="BA170"/>
      <c r="BB170"/>
      <c r="BC170"/>
      <c r="BD170"/>
      <c r="BE170" s="216"/>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c r="AMG170"/>
      <c r="AMH170"/>
      <c r="AMI170"/>
      <c r="AMJ170"/>
      <c r="AMK170"/>
      <c r="AML170"/>
      <c r="AMM170"/>
      <c r="AMN170"/>
      <c r="AMO170"/>
      <c r="AMP170"/>
      <c r="AMQ170"/>
      <c r="AMR170"/>
      <c r="AMS170"/>
      <c r="AMT170"/>
      <c r="AMU170"/>
      <c r="AMV170"/>
      <c r="AMW170"/>
      <c r="AMX170"/>
      <c r="AMY170"/>
      <c r="AMZ170"/>
      <c r="ANA170"/>
      <c r="ANB170"/>
      <c r="ANC170"/>
      <c r="AND170"/>
      <c r="ANE170"/>
      <c r="ANF170"/>
      <c r="ANG170"/>
      <c r="ANH170"/>
      <c r="ANI170"/>
      <c r="ANJ170"/>
      <c r="ANK170"/>
      <c r="ANL170"/>
      <c r="ANM170"/>
      <c r="ANN170"/>
      <c r="ANO170"/>
      <c r="ANP170"/>
      <c r="ANQ170"/>
      <c r="ANR170"/>
      <c r="ANS170"/>
      <c r="ANT170"/>
      <c r="ANU170"/>
      <c r="ANV170"/>
      <c r="ANW170"/>
      <c r="ANX170"/>
      <c r="ANY170"/>
      <c r="ANZ170"/>
      <c r="AOA170"/>
      <c r="AOB170"/>
      <c r="AOC170"/>
      <c r="AOD170"/>
      <c r="AOE170"/>
      <c r="AOF170"/>
      <c r="AOG170"/>
      <c r="AOH170"/>
      <c r="AOI170"/>
      <c r="AOJ170"/>
      <c r="AOK170"/>
      <c r="AOL170"/>
      <c r="AOM170"/>
      <c r="AON170"/>
      <c r="AOO170"/>
      <c r="AOP170"/>
      <c r="AOQ170"/>
      <c r="AOR170"/>
      <c r="AOS170"/>
      <c r="AOT170"/>
      <c r="AOU170"/>
      <c r="AOV170"/>
      <c r="AOW170"/>
      <c r="AOX170"/>
      <c r="AOY170"/>
      <c r="AOZ170"/>
      <c r="APA170"/>
      <c r="APB170"/>
      <c r="APC170"/>
      <c r="APD170"/>
      <c r="APE170"/>
      <c r="APF170"/>
      <c r="APG170"/>
      <c r="APH170"/>
      <c r="API170"/>
      <c r="APJ170"/>
      <c r="APK170"/>
      <c r="APL170"/>
      <c r="APM170"/>
      <c r="APN170"/>
      <c r="APO170"/>
      <c r="APP170"/>
      <c r="APQ170"/>
      <c r="APR170"/>
      <c r="APS170"/>
      <c r="APT170"/>
      <c r="APU170"/>
      <c r="APV170"/>
      <c r="APW170"/>
      <c r="APX170"/>
      <c r="APY170"/>
      <c r="APZ170"/>
      <c r="AQA170"/>
      <c r="AQB170"/>
      <c r="AQC170"/>
      <c r="AQD170"/>
      <c r="AQE170"/>
      <c r="AQF170"/>
      <c r="AQG170"/>
      <c r="AQH170"/>
      <c r="AQI170"/>
      <c r="AQJ170"/>
      <c r="AQK170"/>
      <c r="AQL170"/>
      <c r="AQM170"/>
      <c r="AQN170"/>
      <c r="AQO170"/>
      <c r="AQP170"/>
      <c r="AQQ170"/>
      <c r="AQR170"/>
      <c r="AQS170"/>
      <c r="AQT170"/>
      <c r="AQU170"/>
      <c r="AQV170"/>
      <c r="AQW170"/>
      <c r="AQX170"/>
      <c r="AQY170"/>
      <c r="AQZ170"/>
      <c r="ARA170"/>
      <c r="ARB170"/>
      <c r="ARC170"/>
      <c r="ARD170"/>
      <c r="ARE170"/>
      <c r="ARF170"/>
      <c r="ARG170"/>
      <c r="ARH170"/>
      <c r="ARI170"/>
      <c r="ARJ170"/>
      <c r="ARK170"/>
      <c r="ARL170"/>
      <c r="ARM170"/>
      <c r="ARN170"/>
      <c r="ARO170"/>
      <c r="ARP170"/>
      <c r="ARQ170"/>
      <c r="ARR170"/>
      <c r="ARS170"/>
      <c r="ART170"/>
      <c r="ARU170"/>
      <c r="ARV170"/>
      <c r="ARW170"/>
      <c r="ARX170"/>
      <c r="ARY170"/>
      <c r="ARZ170"/>
      <c r="ASA170"/>
      <c r="ASB170"/>
      <c r="ASC170"/>
      <c r="ASD170"/>
      <c r="ASE170"/>
      <c r="ASF170"/>
      <c r="ASG170"/>
      <c r="ASH170"/>
      <c r="ASI170"/>
      <c r="ASJ170"/>
      <c r="ASK170"/>
      <c r="ASL170"/>
      <c r="ASM170"/>
      <c r="ASN170"/>
      <c r="ASO170"/>
      <c r="ASP170"/>
      <c r="ASQ170"/>
      <c r="ASR170"/>
      <c r="ASS170"/>
      <c r="AST170"/>
      <c r="ASU170"/>
      <c r="ASV170"/>
      <c r="ASW170"/>
      <c r="ASX170"/>
      <c r="ASY170"/>
      <c r="ASZ170"/>
      <c r="ATA170"/>
      <c r="ATB170"/>
      <c r="ATC170"/>
      <c r="ATD170"/>
      <c r="ATE170"/>
      <c r="ATF170"/>
      <c r="ATG170"/>
      <c r="ATH170"/>
      <c r="ATI170"/>
      <c r="ATJ170"/>
      <c r="ATK170"/>
      <c r="ATL170"/>
      <c r="ATM170"/>
      <c r="ATN170"/>
      <c r="ATO170"/>
      <c r="ATP170"/>
      <c r="ATQ170"/>
      <c r="ATR170"/>
      <c r="ATS170"/>
      <c r="ATT170"/>
      <c r="ATU170"/>
      <c r="ATV170"/>
      <c r="ATW170"/>
      <c r="ATX170"/>
      <c r="ATY170"/>
      <c r="ATZ170"/>
      <c r="AUA170"/>
      <c r="AUB170"/>
      <c r="AUC170"/>
      <c r="AUD170"/>
      <c r="AUE170"/>
      <c r="AUF170"/>
      <c r="AUG170"/>
      <c r="AUH170"/>
      <c r="AUI170"/>
      <c r="AUJ170"/>
      <c r="AUK170"/>
      <c r="AUL170"/>
      <c r="AUM170"/>
      <c r="AUN170"/>
      <c r="AUO170"/>
      <c r="AUP170"/>
      <c r="AUQ170"/>
      <c r="AUR170"/>
      <c r="AUS170"/>
      <c r="AUT170"/>
      <c r="AUU170"/>
      <c r="AUV170"/>
      <c r="AUW170"/>
      <c r="AUX170"/>
      <c r="AUY170"/>
      <c r="AUZ170"/>
      <c r="AVA170"/>
      <c r="AVB170"/>
      <c r="AVC170"/>
      <c r="AVD170"/>
      <c r="AVE170"/>
      <c r="AVF170"/>
      <c r="AVG170"/>
      <c r="AVH170"/>
      <c r="AVI170"/>
      <c r="AVJ170"/>
      <c r="AVK170"/>
      <c r="AVL170"/>
      <c r="AVM170"/>
      <c r="AVN170"/>
      <c r="AVO170"/>
      <c r="AVP170"/>
      <c r="AVQ170"/>
      <c r="AVR170"/>
      <c r="AVS170"/>
      <c r="AVT170"/>
      <c r="AVU170"/>
      <c r="AVV170"/>
      <c r="AVW170"/>
      <c r="AVX170"/>
      <c r="AVY170"/>
      <c r="AVZ170"/>
      <c r="AWA170"/>
      <c r="AWB170"/>
      <c r="AWC170"/>
      <c r="AWD170"/>
      <c r="AWE170"/>
      <c r="AWF170"/>
      <c r="AWG170"/>
      <c r="AWH170"/>
      <c r="AWI170"/>
      <c r="AWJ170"/>
      <c r="AWK170"/>
      <c r="AWL170"/>
      <c r="AWM170"/>
      <c r="AWN170"/>
      <c r="AWO170"/>
      <c r="AWP170"/>
      <c r="AWQ170"/>
      <c r="AWR170"/>
      <c r="AWS170"/>
      <c r="AWT170"/>
      <c r="AWU170"/>
      <c r="AWV170"/>
      <c r="AWW170"/>
      <c r="AWX170"/>
      <c r="AWY170"/>
      <c r="AWZ170"/>
      <c r="AXA170"/>
      <c r="AXB170"/>
      <c r="AXC170"/>
      <c r="AXD170"/>
      <c r="AXE170"/>
      <c r="AXF170"/>
      <c r="AXG170"/>
      <c r="AXH170"/>
      <c r="AXI170"/>
      <c r="AXJ170"/>
      <c r="AXK170"/>
      <c r="AXL170"/>
      <c r="AXM170"/>
      <c r="AXN170"/>
      <c r="AXO170"/>
      <c r="AXP170"/>
      <c r="AXQ170"/>
      <c r="AXR170"/>
      <c r="AXS170"/>
      <c r="AXT170"/>
      <c r="AXU170"/>
      <c r="AXV170"/>
      <c r="AXW170"/>
      <c r="AXX170"/>
      <c r="AXY170"/>
      <c r="AXZ170"/>
      <c r="AYA170"/>
      <c r="AYB170"/>
      <c r="AYC170"/>
      <c r="AYD170"/>
      <c r="AYE170"/>
      <c r="AYF170"/>
      <c r="AYG170"/>
      <c r="AYH170"/>
      <c r="AYI170"/>
      <c r="AYJ170"/>
      <c r="AYK170"/>
      <c r="AYL170"/>
      <c r="AYM170"/>
      <c r="AYN170"/>
      <c r="AYO170"/>
      <c r="AYP170"/>
      <c r="AYQ170"/>
      <c r="AYR170"/>
      <c r="AYS170"/>
      <c r="AYT170"/>
      <c r="AYU170"/>
      <c r="AYV170"/>
      <c r="AYW170"/>
      <c r="AYX170"/>
      <c r="AYY170"/>
      <c r="AYZ170"/>
      <c r="AZA170"/>
      <c r="AZB170"/>
      <c r="AZC170"/>
      <c r="AZD170"/>
      <c r="AZE170"/>
      <c r="AZF170"/>
      <c r="AZG170"/>
      <c r="AZH170"/>
      <c r="AZI170"/>
      <c r="AZJ170"/>
      <c r="AZK170"/>
      <c r="AZL170"/>
      <c r="AZM170"/>
      <c r="AZN170"/>
      <c r="AZO170"/>
      <c r="AZP170"/>
      <c r="AZQ170"/>
      <c r="AZR170"/>
      <c r="AZS170"/>
      <c r="AZT170"/>
      <c r="AZU170"/>
      <c r="AZV170"/>
      <c r="AZW170"/>
      <c r="AZX170"/>
      <c r="AZY170"/>
      <c r="AZZ170"/>
      <c r="BAA170"/>
      <c r="BAB170"/>
      <c r="BAC170"/>
      <c r="BAD170"/>
      <c r="BAE170"/>
      <c r="BAF170"/>
      <c r="BAG170"/>
      <c r="BAH170"/>
      <c r="BAI170"/>
      <c r="BAJ170"/>
      <c r="BAK170"/>
      <c r="BAL170"/>
      <c r="BAM170"/>
      <c r="BAN170"/>
      <c r="BAO170"/>
      <c r="BAP170"/>
      <c r="BAQ170"/>
      <c r="BAR170"/>
      <c r="BAS170"/>
      <c r="BAT170"/>
      <c r="BAU170"/>
      <c r="BAV170"/>
      <c r="BAW170"/>
      <c r="BAX170"/>
      <c r="BAY170"/>
      <c r="BAZ170"/>
      <c r="BBA170"/>
      <c r="BBB170"/>
      <c r="BBC170"/>
      <c r="BBD170"/>
      <c r="BBE170"/>
      <c r="BBF170"/>
      <c r="BBG170"/>
      <c r="BBH170"/>
      <c r="BBI170"/>
      <c r="BBJ170"/>
      <c r="BBK170"/>
      <c r="BBL170"/>
      <c r="BBM170"/>
      <c r="BBN170"/>
      <c r="BBO170"/>
      <c r="BBP170"/>
      <c r="BBQ170"/>
      <c r="BBR170"/>
      <c r="BBS170"/>
      <c r="BBT170"/>
      <c r="BBU170"/>
      <c r="BBV170"/>
      <c r="BBW170"/>
      <c r="BBX170"/>
      <c r="BBY170"/>
      <c r="BBZ170"/>
      <c r="BCA170"/>
      <c r="BCB170"/>
      <c r="BCC170"/>
      <c r="BCD170"/>
      <c r="BCE170"/>
      <c r="BCF170"/>
      <c r="BCG170"/>
      <c r="BCH170"/>
      <c r="BCI170"/>
      <c r="BCJ170"/>
      <c r="BCK170"/>
      <c r="BCL170"/>
      <c r="BCM170"/>
      <c r="BCN170"/>
      <c r="BCO170"/>
      <c r="BCP170"/>
      <c r="BCQ170"/>
      <c r="BCR170"/>
      <c r="BCS170"/>
      <c r="BCT170"/>
      <c r="BCU170"/>
      <c r="BCV170"/>
      <c r="BCW170"/>
      <c r="BCX170"/>
      <c r="BCY170"/>
      <c r="BCZ170"/>
      <c r="BDA170"/>
      <c r="BDB170"/>
      <c r="BDC170"/>
      <c r="BDD170"/>
      <c r="BDE170"/>
      <c r="BDF170"/>
      <c r="BDG170"/>
      <c r="BDH170"/>
      <c r="BDI170"/>
      <c r="BDJ170"/>
      <c r="BDK170"/>
      <c r="BDL170"/>
      <c r="BDM170"/>
      <c r="BDN170"/>
      <c r="BDO170"/>
      <c r="BDP170"/>
      <c r="BDQ170"/>
      <c r="BDR170"/>
      <c r="BDS170"/>
      <c r="BDT170"/>
      <c r="BDU170"/>
      <c r="BDV170"/>
      <c r="BDW170"/>
      <c r="BDX170"/>
      <c r="BDY170"/>
      <c r="BDZ170"/>
      <c r="BEA170"/>
      <c r="BEB170"/>
      <c r="BEC170"/>
      <c r="BED170"/>
      <c r="BEE170"/>
      <c r="BEF170"/>
      <c r="BEG170"/>
      <c r="BEH170"/>
      <c r="BEI170"/>
      <c r="BEJ170"/>
      <c r="BEK170"/>
      <c r="BEL170"/>
      <c r="BEM170"/>
      <c r="BEN170"/>
      <c r="BEO170"/>
      <c r="BEP170"/>
      <c r="BEQ170"/>
      <c r="BER170"/>
      <c r="BES170"/>
      <c r="BET170"/>
      <c r="BEU170"/>
      <c r="BEV170"/>
      <c r="BEW170"/>
      <c r="BEX170"/>
      <c r="BEY170"/>
      <c r="BEZ170"/>
      <c r="BFA170"/>
      <c r="BFB170"/>
      <c r="BFC170"/>
      <c r="BFD170"/>
      <c r="BFE170"/>
      <c r="BFF170"/>
      <c r="BFG170"/>
      <c r="BFH170"/>
      <c r="BFI170"/>
      <c r="BFJ170"/>
      <c r="BFK170"/>
      <c r="BFL170"/>
      <c r="BFM170"/>
      <c r="BFN170"/>
      <c r="BFO170"/>
      <c r="BFP170"/>
      <c r="BFQ170"/>
      <c r="BFR170"/>
      <c r="BFS170"/>
      <c r="BFT170"/>
      <c r="BFU170"/>
      <c r="BFV170"/>
      <c r="BFW170"/>
      <c r="BFX170"/>
      <c r="BFY170"/>
      <c r="BFZ170"/>
      <c r="BGA170"/>
      <c r="BGB170"/>
      <c r="BGC170"/>
      <c r="BGD170"/>
      <c r="BGE170"/>
      <c r="BGF170"/>
      <c r="BGG170"/>
      <c r="BGH170"/>
      <c r="BGI170"/>
      <c r="BGJ170"/>
      <c r="BGK170"/>
      <c r="BGL170"/>
      <c r="BGM170"/>
      <c r="BGN170"/>
      <c r="BGO170"/>
      <c r="BGP170"/>
      <c r="BGQ170"/>
      <c r="BGR170"/>
      <c r="BGS170"/>
      <c r="BGT170"/>
      <c r="BGU170"/>
      <c r="BGV170"/>
      <c r="BGW170"/>
      <c r="BGX170"/>
      <c r="BGY170"/>
      <c r="BGZ170"/>
      <c r="BHA170"/>
      <c r="BHB170"/>
      <c r="BHC170"/>
      <c r="BHD170"/>
      <c r="BHE170"/>
      <c r="BHF170"/>
      <c r="BHG170"/>
      <c r="BHH170"/>
      <c r="BHI170"/>
      <c r="BHJ170"/>
      <c r="BHK170"/>
      <c r="BHL170"/>
      <c r="BHM170"/>
      <c r="BHN170"/>
      <c r="BHO170"/>
      <c r="BHP170"/>
      <c r="BHQ170"/>
      <c r="BHR170"/>
      <c r="BHS170"/>
      <c r="BHT170"/>
      <c r="BHU170"/>
      <c r="BHV170"/>
      <c r="BHW170"/>
      <c r="BHX170"/>
      <c r="BHY170"/>
      <c r="BHZ170"/>
      <c r="BIA170"/>
      <c r="BIB170"/>
      <c r="BIC170"/>
      <c r="BID170"/>
      <c r="BIE170"/>
      <c r="BIF170"/>
      <c r="BIG170"/>
      <c r="BIH170"/>
      <c r="BII170"/>
      <c r="BIJ170"/>
      <c r="BIK170"/>
      <c r="BIL170"/>
      <c r="BIM170"/>
      <c r="BIN170"/>
      <c r="BIO170"/>
      <c r="BIP170"/>
      <c r="BIQ170"/>
      <c r="BIR170"/>
      <c r="BIS170"/>
      <c r="BIT170"/>
      <c r="BIU170"/>
      <c r="BIV170"/>
      <c r="BIW170"/>
      <c r="BIX170"/>
      <c r="BIY170"/>
      <c r="BIZ170"/>
      <c r="BJA170"/>
      <c r="BJB170"/>
      <c r="BJC170"/>
      <c r="BJD170"/>
      <c r="BJE170"/>
      <c r="BJF170"/>
      <c r="BJG170"/>
      <c r="BJH170"/>
      <c r="BJI170"/>
      <c r="BJJ170"/>
      <c r="BJK170"/>
      <c r="BJL170"/>
      <c r="BJM170"/>
      <c r="BJN170"/>
      <c r="BJO170"/>
      <c r="BJP170"/>
      <c r="BJQ170"/>
      <c r="BJR170"/>
      <c r="BJS170"/>
      <c r="BJT170"/>
      <c r="BJU170"/>
      <c r="BJV170"/>
      <c r="BJW170"/>
      <c r="BJX170"/>
      <c r="BJY170"/>
      <c r="BJZ170"/>
      <c r="BKA170"/>
      <c r="BKB170"/>
      <c r="BKC170"/>
      <c r="BKD170"/>
      <c r="BKE170"/>
      <c r="BKF170"/>
      <c r="BKG170"/>
      <c r="BKH170"/>
      <c r="BKI170"/>
      <c r="BKJ170"/>
      <c r="BKK170"/>
      <c r="BKL170"/>
      <c r="BKM170"/>
      <c r="BKN170"/>
      <c r="BKO170"/>
      <c r="BKP170"/>
      <c r="BKQ170"/>
      <c r="BKR170"/>
      <c r="BKS170"/>
      <c r="BKT170"/>
      <c r="BKU170"/>
      <c r="BKV170"/>
      <c r="BKW170"/>
      <c r="BKX170"/>
      <c r="BKY170"/>
      <c r="BKZ170"/>
      <c r="BLA170"/>
      <c r="BLB170"/>
      <c r="BLC170"/>
      <c r="BLD170"/>
      <c r="BLE170"/>
      <c r="BLF170"/>
      <c r="BLG170"/>
      <c r="BLH170"/>
      <c r="BLI170"/>
      <c r="BLJ170"/>
      <c r="BLK170"/>
      <c r="BLL170"/>
      <c r="BLM170"/>
      <c r="BLN170"/>
      <c r="BLO170"/>
      <c r="BLP170"/>
      <c r="BLQ170"/>
      <c r="BLR170"/>
      <c r="BLS170"/>
      <c r="BLT170"/>
      <c r="BLU170"/>
      <c r="BLV170"/>
      <c r="BLW170"/>
      <c r="BLX170"/>
      <c r="BLY170"/>
      <c r="BLZ170"/>
      <c r="BMA170"/>
      <c r="BMB170"/>
      <c r="BMC170"/>
      <c r="BMD170"/>
      <c r="BME170"/>
      <c r="BMF170"/>
      <c r="BMG170"/>
      <c r="BMH170"/>
      <c r="BMI170"/>
      <c r="BMJ170"/>
      <c r="BMK170"/>
      <c r="BML170"/>
      <c r="BMM170"/>
      <c r="BMN170"/>
      <c r="BMO170"/>
      <c r="BMP170"/>
      <c r="BMQ170"/>
      <c r="BMR170"/>
      <c r="BMS170"/>
      <c r="BMT170"/>
      <c r="BMU170"/>
      <c r="BMV170"/>
      <c r="BMW170"/>
      <c r="BMX170"/>
      <c r="BMY170"/>
      <c r="BMZ170"/>
      <c r="BNA170"/>
      <c r="BNB170"/>
      <c r="BNC170"/>
      <c r="BND170"/>
      <c r="BNE170"/>
      <c r="BNF170"/>
      <c r="BNG170"/>
      <c r="BNH170"/>
      <c r="BNI170"/>
      <c r="BNJ170"/>
      <c r="BNK170"/>
      <c r="BNL170"/>
      <c r="BNM170"/>
      <c r="BNN170"/>
      <c r="BNO170"/>
      <c r="BNP170"/>
      <c r="BNQ170"/>
      <c r="BNR170"/>
      <c r="BNS170"/>
      <c r="BNT170"/>
      <c r="BNU170"/>
      <c r="BNV170"/>
      <c r="BNW170"/>
      <c r="BNX170"/>
      <c r="BNY170"/>
      <c r="BNZ170"/>
      <c r="BOA170"/>
      <c r="BOB170"/>
      <c r="BOC170"/>
      <c r="BOD170"/>
      <c r="BOE170"/>
      <c r="BOF170"/>
      <c r="BOG170"/>
      <c r="BOH170"/>
      <c r="BOI170"/>
      <c r="BOJ170"/>
      <c r="BOK170"/>
      <c r="BOL170"/>
      <c r="BOM170"/>
      <c r="BON170"/>
      <c r="BOO170"/>
      <c r="BOP170"/>
      <c r="BOQ170"/>
      <c r="BOR170"/>
      <c r="BOS170"/>
      <c r="BOT170"/>
      <c r="BOU170"/>
      <c r="BOV170"/>
      <c r="BOW170"/>
      <c r="BOX170"/>
      <c r="BOY170"/>
      <c r="BOZ170"/>
      <c r="BPA170"/>
      <c r="BPB170"/>
      <c r="BPC170"/>
      <c r="BPD170"/>
      <c r="BPE170"/>
      <c r="BPF170"/>
      <c r="BPG170"/>
      <c r="BPH170"/>
      <c r="BPI170"/>
      <c r="BPJ170"/>
      <c r="BPK170"/>
      <c r="BPL170"/>
      <c r="BPM170"/>
      <c r="BPN170"/>
      <c r="BPO170"/>
      <c r="BPP170"/>
      <c r="BPQ170"/>
      <c r="BPR170"/>
      <c r="BPS170"/>
      <c r="BPT170"/>
      <c r="BPU170"/>
      <c r="BPV170"/>
      <c r="BPW170"/>
      <c r="BPX170"/>
      <c r="BPY170"/>
      <c r="BPZ170"/>
      <c r="BQA170"/>
      <c r="BQB170"/>
      <c r="BQC170"/>
      <c r="BQD170"/>
      <c r="BQE170"/>
      <c r="BQF170"/>
      <c r="BQG170"/>
      <c r="BQH170"/>
      <c r="BQI170"/>
      <c r="BQJ170"/>
      <c r="BQK170"/>
      <c r="BQL170"/>
      <c r="BQM170"/>
      <c r="BQN170"/>
      <c r="BQO170"/>
      <c r="BQP170"/>
      <c r="BQQ170"/>
      <c r="BQR170"/>
      <c r="BQS170"/>
      <c r="BQT170"/>
      <c r="BQU170"/>
      <c r="BQV170"/>
      <c r="BQW170"/>
      <c r="BQX170"/>
      <c r="BQY170"/>
      <c r="BQZ170"/>
      <c r="BRA170"/>
      <c r="BRB170"/>
      <c r="BRC170"/>
      <c r="BRD170"/>
      <c r="BRE170"/>
      <c r="BRF170"/>
      <c r="BRG170"/>
      <c r="BRH170"/>
      <c r="BRI170"/>
      <c r="BRJ170"/>
      <c r="BRK170"/>
      <c r="BRL170"/>
      <c r="BRM170"/>
      <c r="BRN170"/>
      <c r="BRO170"/>
      <c r="BRP170"/>
      <c r="BRQ170"/>
      <c r="BRR170"/>
      <c r="BRS170"/>
      <c r="BRT170"/>
      <c r="BRU170"/>
      <c r="BRV170"/>
      <c r="BRW170"/>
      <c r="BRX170"/>
      <c r="BRY170"/>
      <c r="BRZ170"/>
      <c r="BSA170"/>
      <c r="BSB170"/>
      <c r="BSC170"/>
      <c r="BSD170"/>
      <c r="BSE170"/>
      <c r="BSF170"/>
      <c r="BSG170"/>
      <c r="BSH170"/>
      <c r="BSI170"/>
      <c r="BSJ170"/>
      <c r="BSK170"/>
      <c r="BSL170"/>
      <c r="BSM170"/>
      <c r="BSN170"/>
      <c r="BSO170"/>
      <c r="BSP170"/>
      <c r="BSQ170"/>
      <c r="BSR170"/>
      <c r="BSS170"/>
      <c r="BST170"/>
      <c r="BSU170"/>
      <c r="BSV170"/>
      <c r="BSW170"/>
      <c r="BSX170"/>
      <c r="BSY170"/>
      <c r="BSZ170"/>
      <c r="BTA170"/>
      <c r="BTB170"/>
      <c r="BTC170"/>
      <c r="BTD170"/>
      <c r="BTE170"/>
      <c r="BTF170"/>
      <c r="BTG170"/>
      <c r="BTH170"/>
      <c r="BTI170"/>
      <c r="BTJ170"/>
      <c r="BTK170"/>
      <c r="BTL170"/>
      <c r="BTM170"/>
      <c r="BTN170"/>
      <c r="BTO170"/>
      <c r="BTP170"/>
      <c r="BTQ170"/>
      <c r="BTR170"/>
      <c r="BTS170"/>
      <c r="BTT170"/>
      <c r="BTU170"/>
      <c r="BTV170"/>
      <c r="BTW170"/>
      <c r="BTX170"/>
      <c r="BTY170"/>
      <c r="BTZ170"/>
      <c r="BUA170"/>
      <c r="BUB170"/>
      <c r="BUC170"/>
      <c r="BUD170"/>
      <c r="BUE170"/>
      <c r="BUF170"/>
      <c r="BUG170"/>
      <c r="BUH170"/>
      <c r="BUI170"/>
      <c r="BUJ170"/>
      <c r="BUK170"/>
      <c r="BUL170"/>
      <c r="BUM170"/>
      <c r="BUN170"/>
      <c r="BUO170"/>
      <c r="BUP170"/>
      <c r="BUQ170"/>
      <c r="BUR170"/>
      <c r="BUS170"/>
      <c r="BUT170"/>
      <c r="BUU170"/>
      <c r="BUV170"/>
      <c r="BUW170"/>
      <c r="BUX170"/>
      <c r="BUY170"/>
      <c r="BUZ170"/>
      <c r="BVA170"/>
      <c r="BVB170"/>
      <c r="BVC170"/>
      <c r="BVD170"/>
      <c r="BVE170"/>
      <c r="BVF170"/>
      <c r="BVG170"/>
      <c r="BVH170"/>
      <c r="BVI170"/>
      <c r="BVJ170"/>
      <c r="BVK170"/>
      <c r="BVL170"/>
      <c r="BVM170"/>
      <c r="BVN170"/>
      <c r="BVO170"/>
      <c r="BVP170"/>
      <c r="BVQ170"/>
      <c r="BVR170"/>
      <c r="BVS170"/>
      <c r="BVT170"/>
      <c r="BVU170"/>
      <c r="BVV170"/>
      <c r="BVW170"/>
      <c r="BVX170"/>
      <c r="BVY170"/>
      <c r="BVZ170"/>
      <c r="BWA170"/>
      <c r="BWB170"/>
      <c r="BWC170"/>
      <c r="BWD170"/>
      <c r="BWE170"/>
      <c r="BWF170"/>
      <c r="BWG170"/>
      <c r="BWH170"/>
      <c r="BWI170"/>
      <c r="BWJ170"/>
      <c r="BWK170"/>
      <c r="BWL170"/>
      <c r="BWM170"/>
      <c r="BWN170"/>
      <c r="BWO170"/>
      <c r="BWP170"/>
      <c r="BWQ170"/>
      <c r="BWR170"/>
      <c r="BWS170"/>
      <c r="BWT170"/>
      <c r="BWU170"/>
      <c r="BWV170"/>
      <c r="BWW170"/>
      <c r="BWX170"/>
      <c r="BWY170"/>
      <c r="BWZ170"/>
      <c r="BXA170"/>
      <c r="BXB170"/>
      <c r="BXC170"/>
      <c r="BXD170"/>
      <c r="BXE170"/>
      <c r="BXF170"/>
      <c r="BXG170"/>
      <c r="BXH170"/>
      <c r="BXI170"/>
      <c r="BXJ170"/>
      <c r="BXK170"/>
      <c r="BXL170"/>
      <c r="BXM170"/>
      <c r="BXN170"/>
      <c r="BXO170"/>
      <c r="BXP170"/>
      <c r="BXQ170"/>
      <c r="BXR170"/>
      <c r="BXS170"/>
      <c r="BXT170"/>
      <c r="BXU170"/>
      <c r="BXV170"/>
      <c r="BXW170"/>
      <c r="BXX170"/>
      <c r="BXY170"/>
      <c r="BXZ170"/>
      <c r="BYA170"/>
      <c r="BYB170"/>
      <c r="BYC170"/>
      <c r="BYD170"/>
      <c r="BYE170"/>
      <c r="BYF170"/>
      <c r="BYG170"/>
      <c r="BYH170"/>
      <c r="BYI170"/>
      <c r="BYJ170"/>
      <c r="BYK170"/>
      <c r="BYL170"/>
      <c r="BYM170"/>
      <c r="BYN170"/>
      <c r="BYO170"/>
      <c r="BYP170"/>
      <c r="BYQ170"/>
      <c r="BYR170"/>
      <c r="BYS170"/>
      <c r="BYT170"/>
      <c r="BYU170"/>
      <c r="BYV170"/>
      <c r="BYW170"/>
      <c r="BYX170"/>
      <c r="BYY170"/>
      <c r="BYZ170"/>
      <c r="BZA170"/>
      <c r="BZB170"/>
      <c r="BZC170"/>
      <c r="BZD170"/>
      <c r="BZE170"/>
      <c r="BZF170"/>
      <c r="BZG170"/>
      <c r="BZH170"/>
      <c r="BZI170"/>
      <c r="BZJ170"/>
      <c r="BZK170"/>
      <c r="BZL170"/>
      <c r="BZM170"/>
      <c r="BZN170"/>
      <c r="BZO170"/>
      <c r="BZP170"/>
      <c r="BZQ170"/>
      <c r="BZR170"/>
      <c r="BZS170"/>
      <c r="BZT170"/>
      <c r="BZU170"/>
      <c r="BZV170"/>
      <c r="BZW170"/>
      <c r="BZX170"/>
      <c r="BZY170"/>
      <c r="BZZ170"/>
      <c r="CAA170"/>
      <c r="CAB170"/>
      <c r="CAC170"/>
      <c r="CAD170"/>
      <c r="CAE170"/>
      <c r="CAF170"/>
      <c r="CAG170"/>
      <c r="CAH170"/>
      <c r="CAI170"/>
      <c r="CAJ170"/>
      <c r="CAK170"/>
      <c r="CAL170"/>
      <c r="CAM170"/>
      <c r="CAN170"/>
      <c r="CAO170"/>
      <c r="CAP170"/>
      <c r="CAQ170"/>
      <c r="CAR170"/>
      <c r="CAS170"/>
      <c r="CAT170"/>
      <c r="CAU170"/>
      <c r="CAV170"/>
      <c r="CAW170"/>
      <c r="CAX170"/>
      <c r="CAY170"/>
      <c r="CAZ170"/>
      <c r="CBA170"/>
      <c r="CBB170"/>
      <c r="CBC170"/>
      <c r="CBD170"/>
      <c r="CBE170"/>
      <c r="CBF170"/>
      <c r="CBG170"/>
      <c r="CBH170"/>
      <c r="CBI170"/>
      <c r="CBJ170"/>
      <c r="CBK170"/>
      <c r="CBL170"/>
      <c r="CBM170"/>
      <c r="CBN170"/>
      <c r="CBO170"/>
      <c r="CBP170"/>
      <c r="CBQ170"/>
      <c r="CBR170"/>
      <c r="CBS170"/>
      <c r="CBT170"/>
      <c r="CBU170"/>
      <c r="CBV170"/>
      <c r="CBW170"/>
      <c r="CBX170"/>
      <c r="CBY170"/>
      <c r="CBZ170"/>
      <c r="CCA170"/>
      <c r="CCB170"/>
      <c r="CCC170"/>
      <c r="CCD170"/>
      <c r="CCE170"/>
      <c r="CCF170"/>
      <c r="CCG170"/>
      <c r="CCH170"/>
      <c r="CCI170"/>
      <c r="CCJ170"/>
      <c r="CCK170"/>
      <c r="CCL170"/>
      <c r="CCM170"/>
      <c r="CCN170"/>
      <c r="CCO170"/>
      <c r="CCP170"/>
      <c r="CCQ170"/>
      <c r="CCR170"/>
      <c r="CCS170"/>
      <c r="CCT170"/>
      <c r="CCU170"/>
      <c r="CCV170"/>
      <c r="CCW170"/>
      <c r="CCX170"/>
      <c r="CCY170"/>
      <c r="CCZ170"/>
      <c r="CDA170"/>
      <c r="CDB170"/>
      <c r="CDC170"/>
      <c r="CDD170"/>
      <c r="CDE170"/>
      <c r="CDF170"/>
      <c r="CDG170"/>
      <c r="CDH170"/>
      <c r="CDI170"/>
      <c r="CDJ170"/>
      <c r="CDK170"/>
      <c r="CDL170"/>
      <c r="CDM170"/>
      <c r="CDN170"/>
      <c r="CDO170"/>
      <c r="CDP170"/>
      <c r="CDQ170"/>
      <c r="CDR170"/>
      <c r="CDS170"/>
      <c r="CDT170"/>
      <c r="CDU170"/>
      <c r="CDV170"/>
      <c r="CDW170"/>
      <c r="CDX170"/>
      <c r="CDY170"/>
      <c r="CDZ170"/>
      <c r="CEA170"/>
      <c r="CEB170"/>
      <c r="CEC170"/>
      <c r="CED170"/>
      <c r="CEE170"/>
      <c r="CEF170"/>
      <c r="CEG170"/>
      <c r="CEH170"/>
      <c r="CEI170"/>
      <c r="CEJ170"/>
      <c r="CEK170"/>
      <c r="CEL170"/>
      <c r="CEM170"/>
      <c r="CEN170"/>
      <c r="CEO170"/>
      <c r="CEP170"/>
      <c r="CEQ170"/>
      <c r="CER170"/>
      <c r="CES170"/>
      <c r="CET170"/>
      <c r="CEU170"/>
      <c r="CEV170"/>
      <c r="CEW170"/>
      <c r="CEX170"/>
      <c r="CEY170"/>
      <c r="CEZ170"/>
      <c r="CFA170"/>
      <c r="CFB170"/>
      <c r="CFC170"/>
      <c r="CFD170"/>
      <c r="CFE170"/>
      <c r="CFF170"/>
      <c r="CFG170"/>
      <c r="CFH170"/>
      <c r="CFI170"/>
      <c r="CFJ170"/>
      <c r="CFK170"/>
      <c r="CFL170"/>
      <c r="CFM170"/>
      <c r="CFN170"/>
      <c r="CFO170"/>
      <c r="CFP170"/>
      <c r="CFQ170"/>
      <c r="CFR170"/>
      <c r="CFS170"/>
      <c r="CFT170"/>
      <c r="CFU170"/>
      <c r="CFV170"/>
      <c r="CFW170"/>
      <c r="CFX170"/>
      <c r="CFY170"/>
      <c r="CFZ170"/>
      <c r="CGA170"/>
      <c r="CGB170"/>
      <c r="CGC170"/>
      <c r="CGD170"/>
      <c r="CGE170"/>
      <c r="CGF170"/>
      <c r="CGG170"/>
      <c r="CGH170"/>
      <c r="CGI170"/>
      <c r="CGJ170"/>
      <c r="CGK170"/>
      <c r="CGL170"/>
      <c r="CGM170"/>
      <c r="CGN170"/>
      <c r="CGO170"/>
      <c r="CGP170"/>
      <c r="CGQ170"/>
      <c r="CGR170"/>
      <c r="CGS170"/>
      <c r="CGT170"/>
      <c r="CGU170"/>
      <c r="CGV170"/>
      <c r="CGW170"/>
      <c r="CGX170"/>
      <c r="CGY170"/>
      <c r="CGZ170"/>
      <c r="CHA170"/>
      <c r="CHB170"/>
      <c r="CHC170"/>
      <c r="CHD170"/>
      <c r="CHE170"/>
      <c r="CHF170"/>
      <c r="CHG170"/>
      <c r="CHH170"/>
      <c r="CHI170"/>
      <c r="CHJ170"/>
      <c r="CHK170"/>
      <c r="CHL170"/>
      <c r="CHM170"/>
      <c r="CHN170"/>
      <c r="CHO170"/>
      <c r="CHP170"/>
      <c r="CHQ170"/>
      <c r="CHR170"/>
      <c r="CHS170"/>
      <c r="CHT170"/>
      <c r="CHU170"/>
      <c r="CHV170"/>
      <c r="CHW170"/>
      <c r="CHX170"/>
      <c r="CHY170"/>
      <c r="CHZ170"/>
      <c r="CIA170"/>
      <c r="CIB170"/>
      <c r="CIC170"/>
      <c r="CID170"/>
      <c r="CIE170"/>
      <c r="CIF170"/>
      <c r="CIG170"/>
      <c r="CIH170"/>
      <c r="CII170"/>
      <c r="CIJ170"/>
      <c r="CIK170"/>
      <c r="CIL170"/>
      <c r="CIM170"/>
      <c r="CIN170"/>
      <c r="CIO170"/>
      <c r="CIP170"/>
      <c r="CIQ170"/>
      <c r="CIR170"/>
      <c r="CIS170"/>
      <c r="CIT170"/>
      <c r="CIU170"/>
      <c r="CIV170"/>
      <c r="CIW170"/>
      <c r="CIX170"/>
      <c r="CIY170"/>
      <c r="CIZ170"/>
      <c r="CJA170"/>
      <c r="CJB170"/>
      <c r="CJC170"/>
      <c r="CJD170"/>
      <c r="CJE170"/>
      <c r="CJF170"/>
      <c r="CJG170"/>
      <c r="CJH170"/>
      <c r="CJI170"/>
      <c r="CJJ170"/>
      <c r="CJK170"/>
      <c r="CJL170"/>
      <c r="CJM170"/>
      <c r="CJN170"/>
      <c r="CJO170"/>
      <c r="CJP170"/>
      <c r="CJQ170"/>
      <c r="CJR170"/>
      <c r="CJS170"/>
      <c r="CJT170"/>
      <c r="CJU170"/>
      <c r="CJV170"/>
      <c r="CJW170"/>
      <c r="CJX170"/>
      <c r="CJY170"/>
      <c r="CJZ170"/>
      <c r="CKA170"/>
      <c r="CKB170"/>
      <c r="CKC170"/>
      <c r="CKD170"/>
      <c r="CKE170"/>
      <c r="CKF170"/>
      <c r="CKG170"/>
      <c r="CKH170"/>
      <c r="CKI170"/>
      <c r="CKJ170"/>
      <c r="CKK170"/>
      <c r="CKL170"/>
      <c r="CKM170"/>
      <c r="CKN170"/>
      <c r="CKO170"/>
      <c r="CKP170"/>
      <c r="CKQ170"/>
      <c r="CKR170"/>
      <c r="CKS170"/>
      <c r="CKT170"/>
      <c r="CKU170"/>
      <c r="CKV170"/>
      <c r="CKW170"/>
      <c r="CKX170"/>
      <c r="CKY170"/>
      <c r="CKZ170"/>
      <c r="CLA170"/>
      <c r="CLB170"/>
      <c r="CLC170"/>
      <c r="CLD170"/>
      <c r="CLE170"/>
      <c r="CLF170"/>
      <c r="CLG170"/>
      <c r="CLH170"/>
      <c r="CLI170"/>
      <c r="CLJ170"/>
      <c r="CLK170"/>
      <c r="CLL170"/>
      <c r="CLM170"/>
      <c r="CLN170"/>
      <c r="CLO170"/>
      <c r="CLP170"/>
      <c r="CLQ170"/>
      <c r="CLR170"/>
      <c r="CLS170"/>
      <c r="CLT170"/>
      <c r="CLU170"/>
      <c r="CLV170"/>
      <c r="CLW170"/>
      <c r="CLX170"/>
      <c r="CLY170"/>
      <c r="CLZ170"/>
      <c r="CMA170"/>
      <c r="CMB170"/>
      <c r="CMC170"/>
      <c r="CMD170"/>
      <c r="CME170"/>
      <c r="CMF170"/>
      <c r="CMG170"/>
      <c r="CMH170"/>
      <c r="CMI170"/>
      <c r="CMJ170"/>
      <c r="CMK170"/>
      <c r="CML170"/>
      <c r="CMM170"/>
      <c r="CMN170"/>
      <c r="CMO170"/>
      <c r="CMP170"/>
      <c r="CMQ170"/>
      <c r="CMR170"/>
      <c r="CMS170"/>
      <c r="CMT170"/>
      <c r="CMU170"/>
      <c r="CMV170"/>
      <c r="CMW170"/>
      <c r="CMX170"/>
      <c r="CMY170"/>
      <c r="CMZ170"/>
      <c r="CNA170"/>
      <c r="CNB170"/>
      <c r="CNC170"/>
      <c r="CND170"/>
      <c r="CNE170"/>
      <c r="CNF170"/>
      <c r="CNG170"/>
      <c r="CNH170"/>
      <c r="CNI170"/>
      <c r="CNJ170"/>
      <c r="CNK170"/>
      <c r="CNL170"/>
      <c r="CNM170"/>
      <c r="CNN170"/>
      <c r="CNO170"/>
      <c r="CNP170"/>
      <c r="CNQ170"/>
      <c r="CNR170"/>
      <c r="CNS170"/>
      <c r="CNT170"/>
      <c r="CNU170"/>
      <c r="CNV170"/>
      <c r="CNW170"/>
      <c r="CNX170"/>
      <c r="CNY170"/>
      <c r="CNZ170"/>
      <c r="COA170"/>
      <c r="COB170"/>
      <c r="COC170"/>
      <c r="COD170"/>
      <c r="COE170"/>
      <c r="COF170"/>
      <c r="COG170"/>
      <c r="COH170"/>
      <c r="COI170"/>
      <c r="COJ170"/>
      <c r="COK170"/>
      <c r="COL170"/>
      <c r="COM170"/>
      <c r="CON170"/>
      <c r="COO170"/>
      <c r="COP170"/>
      <c r="COQ170"/>
      <c r="COR170"/>
      <c r="COS170"/>
      <c r="COT170"/>
      <c r="COU170"/>
      <c r="COV170"/>
      <c r="COW170"/>
      <c r="COX170"/>
      <c r="COY170"/>
      <c r="COZ170"/>
      <c r="CPA170"/>
      <c r="CPB170"/>
      <c r="CPC170"/>
      <c r="CPD170"/>
      <c r="CPE170"/>
      <c r="CPF170"/>
      <c r="CPG170"/>
      <c r="CPH170"/>
      <c r="CPI170"/>
      <c r="CPJ170"/>
      <c r="CPK170"/>
      <c r="CPL170"/>
      <c r="CPM170"/>
      <c r="CPN170"/>
      <c r="CPO170"/>
      <c r="CPP170"/>
      <c r="CPQ170"/>
      <c r="CPR170"/>
      <c r="CPS170"/>
      <c r="CPT170"/>
      <c r="CPU170"/>
      <c r="CPV170"/>
      <c r="CPW170"/>
      <c r="CPX170"/>
      <c r="CPY170"/>
      <c r="CPZ170"/>
      <c r="CQA170"/>
      <c r="CQB170"/>
      <c r="CQC170"/>
      <c r="CQD170"/>
      <c r="CQE170"/>
      <c r="CQF170"/>
      <c r="CQG170"/>
      <c r="CQH170"/>
      <c r="CQI170"/>
      <c r="CQJ170"/>
      <c r="CQK170"/>
      <c r="CQL170"/>
      <c r="CQM170"/>
      <c r="CQN170"/>
      <c r="CQO170"/>
      <c r="CQP170"/>
      <c r="CQQ170"/>
      <c r="CQR170"/>
      <c r="CQS170"/>
      <c r="CQT170"/>
      <c r="CQU170"/>
      <c r="CQV170"/>
      <c r="CQW170"/>
      <c r="CQX170"/>
      <c r="CQY170"/>
      <c r="CQZ170"/>
      <c r="CRA170"/>
      <c r="CRB170"/>
      <c r="CRC170"/>
      <c r="CRD170"/>
      <c r="CRE170"/>
      <c r="CRF170"/>
      <c r="CRG170"/>
      <c r="CRH170"/>
      <c r="CRI170"/>
      <c r="CRJ170"/>
      <c r="CRK170"/>
      <c r="CRL170"/>
      <c r="CRM170"/>
      <c r="CRN170"/>
      <c r="CRO170"/>
      <c r="CRP170"/>
      <c r="CRQ170"/>
      <c r="CRR170"/>
      <c r="CRS170"/>
      <c r="CRT170"/>
      <c r="CRU170"/>
      <c r="CRV170"/>
      <c r="CRW170"/>
      <c r="CRX170"/>
      <c r="CRY170"/>
      <c r="CRZ170"/>
      <c r="CSA170"/>
      <c r="CSB170"/>
      <c r="CSC170"/>
      <c r="CSD170"/>
      <c r="CSE170"/>
      <c r="CSF170"/>
      <c r="CSG170"/>
      <c r="CSH170"/>
      <c r="CSI170"/>
      <c r="CSJ170"/>
      <c r="CSK170"/>
      <c r="CSL170"/>
      <c r="CSM170"/>
      <c r="CSN170"/>
      <c r="CSO170"/>
      <c r="CSP170"/>
      <c r="CSQ170"/>
      <c r="CSR170"/>
      <c r="CSS170"/>
      <c r="CST170"/>
      <c r="CSU170"/>
      <c r="CSV170"/>
      <c r="CSW170"/>
      <c r="CSX170"/>
      <c r="CSY170"/>
      <c r="CSZ170"/>
      <c r="CTA170"/>
      <c r="CTB170"/>
      <c r="CTC170"/>
      <c r="CTD170"/>
      <c r="CTE170"/>
      <c r="CTF170"/>
      <c r="CTG170"/>
      <c r="CTH170"/>
      <c r="CTI170"/>
      <c r="CTJ170"/>
      <c r="CTK170"/>
      <c r="CTL170"/>
      <c r="CTM170"/>
      <c r="CTN170"/>
      <c r="CTO170"/>
      <c r="CTP170"/>
      <c r="CTQ170"/>
      <c r="CTR170"/>
      <c r="CTS170"/>
      <c r="CTT170"/>
      <c r="CTU170"/>
      <c r="CTV170"/>
      <c r="CTW170"/>
      <c r="CTX170"/>
      <c r="CTY170"/>
      <c r="CTZ170"/>
      <c r="CUA170"/>
      <c r="CUB170"/>
      <c r="CUC170"/>
      <c r="CUD170"/>
      <c r="CUE170"/>
      <c r="CUF170"/>
      <c r="CUG170"/>
      <c r="CUH170"/>
      <c r="CUI170"/>
      <c r="CUJ170"/>
      <c r="CUK170"/>
      <c r="CUL170"/>
      <c r="CUM170"/>
      <c r="CUN170"/>
      <c r="CUO170"/>
      <c r="CUP170"/>
      <c r="CUQ170"/>
      <c r="CUR170"/>
      <c r="CUS170"/>
      <c r="CUT170"/>
      <c r="CUU170"/>
      <c r="CUV170"/>
      <c r="CUW170"/>
      <c r="CUX170"/>
      <c r="CUY170"/>
      <c r="CUZ170"/>
      <c r="CVA170"/>
      <c r="CVB170"/>
      <c r="CVC170"/>
      <c r="CVD170"/>
      <c r="CVE170"/>
      <c r="CVF170"/>
      <c r="CVG170"/>
      <c r="CVH170"/>
      <c r="CVI170"/>
      <c r="CVJ170"/>
      <c r="CVK170"/>
      <c r="CVL170"/>
      <c r="CVM170"/>
      <c r="CVN170"/>
      <c r="CVO170"/>
      <c r="CVP170"/>
      <c r="CVQ170"/>
      <c r="CVR170"/>
      <c r="CVS170"/>
      <c r="CVT170"/>
      <c r="CVU170"/>
      <c r="CVV170"/>
      <c r="CVW170"/>
      <c r="CVX170"/>
      <c r="CVY170"/>
      <c r="CVZ170"/>
      <c r="CWA170"/>
      <c r="CWB170"/>
      <c r="CWC170"/>
      <c r="CWD170"/>
      <c r="CWE170"/>
      <c r="CWF170"/>
      <c r="CWG170"/>
      <c r="CWH170"/>
      <c r="CWI170"/>
      <c r="CWJ170"/>
      <c r="CWK170"/>
      <c r="CWL170"/>
      <c r="CWM170"/>
      <c r="CWN170"/>
      <c r="CWO170"/>
      <c r="CWP170"/>
      <c r="CWQ170"/>
      <c r="CWR170"/>
      <c r="CWS170"/>
      <c r="CWT170"/>
      <c r="CWU170"/>
      <c r="CWV170"/>
      <c r="CWW170"/>
      <c r="CWX170"/>
      <c r="CWY170"/>
      <c r="CWZ170"/>
      <c r="CXA170"/>
      <c r="CXB170"/>
      <c r="CXC170"/>
      <c r="CXD170"/>
      <c r="CXE170"/>
      <c r="CXF170"/>
      <c r="CXG170"/>
      <c r="CXH170"/>
      <c r="CXI170"/>
      <c r="CXJ170"/>
      <c r="CXK170"/>
      <c r="CXL170"/>
      <c r="CXM170"/>
      <c r="CXN170"/>
      <c r="CXO170"/>
      <c r="CXP170"/>
      <c r="CXQ170"/>
      <c r="CXR170"/>
      <c r="CXS170"/>
      <c r="CXT170"/>
      <c r="CXU170"/>
      <c r="CXV170"/>
      <c r="CXW170"/>
      <c r="CXX170"/>
      <c r="CXY170"/>
      <c r="CXZ170"/>
      <c r="CYA170"/>
      <c r="CYB170"/>
      <c r="CYC170"/>
      <c r="CYD170"/>
      <c r="CYE170"/>
      <c r="CYF170"/>
      <c r="CYG170"/>
      <c r="CYH170"/>
      <c r="CYI170"/>
      <c r="CYJ170"/>
      <c r="CYK170"/>
      <c r="CYL170"/>
      <c r="CYM170"/>
      <c r="CYN170"/>
      <c r="CYO170"/>
      <c r="CYP170"/>
      <c r="CYQ170"/>
      <c r="CYR170"/>
      <c r="CYS170"/>
      <c r="CYT170"/>
      <c r="CYU170"/>
      <c r="CYV170"/>
      <c r="CYW170"/>
      <c r="CYX170"/>
      <c r="CYY170"/>
      <c r="CYZ170"/>
      <c r="CZA170"/>
      <c r="CZB170"/>
      <c r="CZC170"/>
      <c r="CZD170"/>
      <c r="CZE170"/>
      <c r="CZF170"/>
      <c r="CZG170"/>
      <c r="CZH170"/>
      <c r="CZI170"/>
      <c r="CZJ170"/>
      <c r="CZK170"/>
      <c r="CZL170"/>
      <c r="CZM170"/>
      <c r="CZN170"/>
      <c r="CZO170"/>
      <c r="CZP170"/>
      <c r="CZQ170"/>
      <c r="CZR170"/>
      <c r="CZS170"/>
      <c r="CZT170"/>
      <c r="CZU170"/>
      <c r="CZV170"/>
      <c r="CZW170"/>
      <c r="CZX170"/>
      <c r="CZY170"/>
      <c r="CZZ170"/>
      <c r="DAA170"/>
      <c r="DAB170"/>
      <c r="DAC170"/>
      <c r="DAD170"/>
      <c r="DAE170"/>
      <c r="DAF170"/>
      <c r="DAG170"/>
      <c r="DAH170"/>
      <c r="DAI170"/>
      <c r="DAJ170"/>
      <c r="DAK170"/>
      <c r="DAL170"/>
      <c r="DAM170"/>
      <c r="DAN170"/>
      <c r="DAO170"/>
      <c r="DAP170"/>
      <c r="DAQ170"/>
      <c r="DAR170"/>
      <c r="DAS170"/>
      <c r="DAT170"/>
      <c r="DAU170"/>
      <c r="DAV170"/>
      <c r="DAW170"/>
      <c r="DAX170"/>
      <c r="DAY170"/>
      <c r="DAZ170"/>
      <c r="DBA170"/>
      <c r="DBB170"/>
      <c r="DBC170"/>
      <c r="DBD170"/>
      <c r="DBE170"/>
      <c r="DBF170"/>
      <c r="DBG170"/>
      <c r="DBH170"/>
      <c r="DBI170"/>
      <c r="DBJ170"/>
      <c r="DBK170"/>
      <c r="DBL170"/>
      <c r="DBM170"/>
      <c r="DBN170"/>
      <c r="DBO170"/>
      <c r="DBP170"/>
      <c r="DBQ170"/>
      <c r="DBR170"/>
      <c r="DBS170"/>
      <c r="DBT170"/>
      <c r="DBU170"/>
      <c r="DBV170"/>
      <c r="DBW170"/>
      <c r="DBX170"/>
      <c r="DBY170"/>
      <c r="DBZ170"/>
      <c r="DCA170"/>
      <c r="DCB170"/>
      <c r="DCC170"/>
      <c r="DCD170"/>
      <c r="DCE170"/>
      <c r="DCF170"/>
      <c r="DCG170"/>
      <c r="DCH170"/>
      <c r="DCI170"/>
      <c r="DCJ170"/>
      <c r="DCK170"/>
      <c r="DCL170"/>
      <c r="DCM170"/>
      <c r="DCN170"/>
      <c r="DCO170"/>
      <c r="DCP170"/>
      <c r="DCQ170"/>
      <c r="DCR170"/>
      <c r="DCS170"/>
      <c r="DCT170"/>
      <c r="DCU170"/>
      <c r="DCV170"/>
      <c r="DCW170"/>
      <c r="DCX170"/>
      <c r="DCY170"/>
      <c r="DCZ170"/>
      <c r="DDA170"/>
      <c r="DDB170"/>
      <c r="DDC170"/>
      <c r="DDD170"/>
      <c r="DDE170"/>
      <c r="DDF170"/>
      <c r="DDG170"/>
      <c r="DDH170"/>
      <c r="DDI170"/>
      <c r="DDJ170"/>
      <c r="DDK170"/>
      <c r="DDL170"/>
      <c r="DDM170"/>
      <c r="DDN170"/>
      <c r="DDO170"/>
      <c r="DDP170"/>
      <c r="DDQ170"/>
      <c r="DDR170"/>
      <c r="DDS170"/>
      <c r="DDT170"/>
      <c r="DDU170"/>
      <c r="DDV170"/>
      <c r="DDW170"/>
      <c r="DDX170"/>
      <c r="DDY170"/>
      <c r="DDZ170"/>
      <c r="DEA170"/>
      <c r="DEB170"/>
      <c r="DEC170"/>
      <c r="DED170"/>
      <c r="DEE170"/>
      <c r="DEF170"/>
      <c r="DEG170"/>
      <c r="DEH170"/>
      <c r="DEI170"/>
      <c r="DEJ170"/>
      <c r="DEK170"/>
      <c r="DEL170"/>
      <c r="DEM170"/>
      <c r="DEN170"/>
      <c r="DEO170"/>
      <c r="DEP170"/>
      <c r="DEQ170"/>
      <c r="DER170"/>
      <c r="DES170"/>
      <c r="DET170"/>
      <c r="DEU170"/>
      <c r="DEV170"/>
      <c r="DEW170"/>
      <c r="DEX170"/>
      <c r="DEY170"/>
      <c r="DEZ170"/>
      <c r="DFA170"/>
      <c r="DFB170"/>
      <c r="DFC170"/>
      <c r="DFD170"/>
      <c r="DFE170"/>
      <c r="DFF170"/>
      <c r="DFG170"/>
      <c r="DFH170"/>
      <c r="DFI170"/>
      <c r="DFJ170"/>
      <c r="DFK170"/>
      <c r="DFL170"/>
      <c r="DFM170"/>
      <c r="DFN170"/>
      <c r="DFO170"/>
      <c r="DFP170"/>
      <c r="DFQ170"/>
      <c r="DFR170"/>
      <c r="DFS170"/>
      <c r="DFT170"/>
      <c r="DFU170"/>
      <c r="DFV170"/>
      <c r="DFW170"/>
      <c r="DFX170"/>
      <c r="DFY170"/>
      <c r="DFZ170"/>
      <c r="DGA170"/>
      <c r="DGB170"/>
      <c r="DGC170"/>
      <c r="DGD170"/>
      <c r="DGE170"/>
      <c r="DGF170"/>
      <c r="DGG170"/>
      <c r="DGH170"/>
      <c r="DGI170"/>
      <c r="DGJ170"/>
      <c r="DGK170"/>
      <c r="DGL170"/>
      <c r="DGM170"/>
      <c r="DGN170"/>
      <c r="DGO170"/>
      <c r="DGP170"/>
      <c r="DGQ170"/>
      <c r="DGR170"/>
      <c r="DGS170"/>
      <c r="DGT170"/>
      <c r="DGU170"/>
      <c r="DGV170"/>
      <c r="DGW170"/>
      <c r="DGX170"/>
      <c r="DGY170"/>
      <c r="DGZ170"/>
      <c r="DHA170"/>
      <c r="DHB170"/>
      <c r="DHC170"/>
      <c r="DHD170"/>
      <c r="DHE170"/>
      <c r="DHF170"/>
      <c r="DHG170"/>
      <c r="DHH170"/>
      <c r="DHI170"/>
      <c r="DHJ170"/>
      <c r="DHK170"/>
      <c r="DHL170"/>
      <c r="DHM170"/>
      <c r="DHN170"/>
      <c r="DHO170"/>
      <c r="DHP170"/>
      <c r="DHQ170"/>
      <c r="DHR170"/>
      <c r="DHS170"/>
      <c r="DHT170"/>
      <c r="DHU170"/>
      <c r="DHV170"/>
      <c r="DHW170"/>
      <c r="DHX170"/>
      <c r="DHY170"/>
      <c r="DHZ170"/>
      <c r="DIA170"/>
      <c r="DIB170"/>
      <c r="DIC170"/>
      <c r="DID170"/>
      <c r="DIE170"/>
      <c r="DIF170"/>
      <c r="DIG170"/>
      <c r="DIH170"/>
      <c r="DII170"/>
      <c r="DIJ170"/>
      <c r="DIK170"/>
      <c r="DIL170"/>
      <c r="DIM170"/>
      <c r="DIN170"/>
      <c r="DIO170"/>
      <c r="DIP170"/>
      <c r="DIQ170"/>
      <c r="DIR170"/>
      <c r="DIS170"/>
      <c r="DIT170"/>
      <c r="DIU170"/>
      <c r="DIV170"/>
      <c r="DIW170"/>
      <c r="DIX170"/>
      <c r="DIY170"/>
      <c r="DIZ170"/>
      <c r="DJA170"/>
      <c r="DJB170"/>
      <c r="DJC170"/>
      <c r="DJD170"/>
      <c r="DJE170"/>
      <c r="DJF170"/>
      <c r="DJG170"/>
      <c r="DJH170"/>
      <c r="DJI170"/>
      <c r="DJJ170"/>
      <c r="DJK170"/>
      <c r="DJL170"/>
      <c r="DJM170"/>
      <c r="DJN170"/>
      <c r="DJO170"/>
      <c r="DJP170"/>
      <c r="DJQ170"/>
      <c r="DJR170"/>
      <c r="DJS170"/>
      <c r="DJT170"/>
      <c r="DJU170"/>
      <c r="DJV170"/>
      <c r="DJW170"/>
      <c r="DJX170"/>
      <c r="DJY170"/>
      <c r="DJZ170"/>
      <c r="DKA170"/>
      <c r="DKB170"/>
      <c r="DKC170"/>
      <c r="DKD170"/>
      <c r="DKE170"/>
      <c r="DKF170"/>
      <c r="DKG170"/>
      <c r="DKH170"/>
      <c r="DKI170"/>
      <c r="DKJ170"/>
      <c r="DKK170"/>
      <c r="DKL170"/>
      <c r="DKM170"/>
      <c r="DKN170"/>
      <c r="DKO170"/>
      <c r="DKP170"/>
      <c r="DKQ170"/>
      <c r="DKR170"/>
      <c r="DKS170"/>
      <c r="DKT170"/>
      <c r="DKU170"/>
      <c r="DKV170"/>
      <c r="DKW170"/>
      <c r="DKX170"/>
      <c r="DKY170"/>
      <c r="DKZ170"/>
      <c r="DLA170"/>
      <c r="DLB170"/>
      <c r="DLC170"/>
      <c r="DLD170"/>
      <c r="DLE170"/>
      <c r="DLF170"/>
      <c r="DLG170"/>
      <c r="DLH170"/>
      <c r="DLI170"/>
      <c r="DLJ170"/>
      <c r="DLK170"/>
      <c r="DLL170"/>
      <c r="DLM170"/>
      <c r="DLN170"/>
      <c r="DLO170"/>
      <c r="DLP170"/>
      <c r="DLQ170"/>
      <c r="DLR170"/>
      <c r="DLS170"/>
      <c r="DLT170"/>
      <c r="DLU170"/>
      <c r="DLV170"/>
      <c r="DLW170"/>
      <c r="DLX170"/>
      <c r="DLY170"/>
      <c r="DLZ170"/>
      <c r="DMA170"/>
      <c r="DMB170"/>
      <c r="DMC170"/>
      <c r="DMD170"/>
      <c r="DME170"/>
      <c r="DMF170"/>
      <c r="DMG170"/>
      <c r="DMH170"/>
      <c r="DMI170"/>
      <c r="DMJ170"/>
      <c r="DMK170"/>
      <c r="DML170"/>
      <c r="DMM170"/>
      <c r="DMN170"/>
      <c r="DMO170"/>
      <c r="DMP170"/>
      <c r="DMQ170"/>
      <c r="DMR170"/>
      <c r="DMS170"/>
      <c r="DMT170"/>
      <c r="DMU170"/>
      <c r="DMV170"/>
      <c r="DMW170"/>
      <c r="DMX170"/>
      <c r="DMY170"/>
      <c r="DMZ170"/>
      <c r="DNA170"/>
      <c r="DNB170"/>
      <c r="DNC170"/>
      <c r="DND170"/>
      <c r="DNE170"/>
      <c r="DNF170"/>
      <c r="DNG170"/>
      <c r="DNH170"/>
      <c r="DNI170"/>
      <c r="DNJ170"/>
      <c r="DNK170"/>
      <c r="DNL170"/>
      <c r="DNM170"/>
      <c r="DNN170"/>
      <c r="DNO170"/>
      <c r="DNP170"/>
      <c r="DNQ170"/>
      <c r="DNR170"/>
      <c r="DNS170"/>
      <c r="DNT170"/>
      <c r="DNU170"/>
      <c r="DNV170"/>
      <c r="DNW170"/>
      <c r="DNX170"/>
      <c r="DNY170"/>
      <c r="DNZ170"/>
      <c r="DOA170"/>
      <c r="DOB170"/>
      <c r="DOC170"/>
      <c r="DOD170"/>
      <c r="DOE170"/>
      <c r="DOF170"/>
      <c r="DOG170"/>
      <c r="DOH170"/>
      <c r="DOI170"/>
      <c r="DOJ170"/>
      <c r="DOK170"/>
      <c r="DOL170"/>
      <c r="DOM170"/>
      <c r="DON170"/>
      <c r="DOO170"/>
      <c r="DOP170"/>
      <c r="DOQ170"/>
      <c r="DOR170"/>
      <c r="DOS170"/>
      <c r="DOT170"/>
      <c r="DOU170"/>
      <c r="DOV170"/>
      <c r="DOW170"/>
      <c r="DOX170"/>
      <c r="DOY170"/>
      <c r="DOZ170"/>
      <c r="DPA170"/>
      <c r="DPB170"/>
      <c r="DPC170"/>
      <c r="DPD170"/>
      <c r="DPE170"/>
      <c r="DPF170"/>
      <c r="DPG170"/>
      <c r="DPH170"/>
      <c r="DPI170"/>
      <c r="DPJ170"/>
      <c r="DPK170"/>
      <c r="DPL170"/>
      <c r="DPM170"/>
      <c r="DPN170"/>
      <c r="DPO170"/>
      <c r="DPP170"/>
      <c r="DPQ170"/>
      <c r="DPR170"/>
      <c r="DPS170"/>
      <c r="DPT170"/>
      <c r="DPU170"/>
      <c r="DPV170"/>
      <c r="DPW170"/>
      <c r="DPX170"/>
      <c r="DPY170"/>
      <c r="DPZ170"/>
      <c r="DQA170"/>
      <c r="DQB170"/>
      <c r="DQC170"/>
      <c r="DQD170"/>
      <c r="DQE170"/>
      <c r="DQF170"/>
      <c r="DQG170"/>
      <c r="DQH170"/>
      <c r="DQI170"/>
      <c r="DQJ170"/>
      <c r="DQK170"/>
      <c r="DQL170"/>
      <c r="DQM170"/>
      <c r="DQN170"/>
      <c r="DQO170"/>
      <c r="DQP170"/>
      <c r="DQQ170"/>
      <c r="DQR170"/>
      <c r="DQS170"/>
      <c r="DQT170"/>
      <c r="DQU170"/>
      <c r="DQV170"/>
      <c r="DQW170"/>
      <c r="DQX170"/>
      <c r="DQY170"/>
      <c r="DQZ170"/>
      <c r="DRA170"/>
      <c r="DRB170"/>
      <c r="DRC170"/>
      <c r="DRD170"/>
      <c r="DRE170"/>
      <c r="DRF170"/>
      <c r="DRG170"/>
      <c r="DRH170"/>
      <c r="DRI170"/>
      <c r="DRJ170"/>
      <c r="DRK170"/>
      <c r="DRL170"/>
      <c r="DRM170"/>
      <c r="DRN170"/>
      <c r="DRO170"/>
      <c r="DRP170"/>
      <c r="DRQ170"/>
      <c r="DRR170"/>
      <c r="DRS170"/>
      <c r="DRT170"/>
      <c r="DRU170"/>
      <c r="DRV170"/>
      <c r="DRW170"/>
      <c r="DRX170"/>
      <c r="DRY170"/>
      <c r="DRZ170"/>
      <c r="DSA170"/>
      <c r="DSB170"/>
      <c r="DSC170"/>
      <c r="DSD170"/>
      <c r="DSE170"/>
      <c r="DSF170"/>
      <c r="DSG170"/>
      <c r="DSH170"/>
      <c r="DSI170"/>
      <c r="DSJ170"/>
      <c r="DSK170"/>
      <c r="DSL170"/>
      <c r="DSM170"/>
      <c r="DSN170"/>
      <c r="DSO170"/>
      <c r="DSP170"/>
      <c r="DSQ170"/>
      <c r="DSR170"/>
      <c r="DSS170"/>
      <c r="DST170"/>
      <c r="DSU170"/>
      <c r="DSV170"/>
      <c r="DSW170"/>
      <c r="DSX170"/>
      <c r="DSY170"/>
      <c r="DSZ170"/>
      <c r="DTA170"/>
      <c r="DTB170"/>
      <c r="DTC170"/>
      <c r="DTD170"/>
      <c r="DTE170"/>
      <c r="DTF170"/>
      <c r="DTG170"/>
      <c r="DTH170"/>
      <c r="DTI170"/>
      <c r="DTJ170"/>
      <c r="DTK170"/>
      <c r="DTL170"/>
      <c r="DTM170"/>
      <c r="DTN170"/>
      <c r="DTO170"/>
      <c r="DTP170"/>
      <c r="DTQ170"/>
      <c r="DTR170"/>
      <c r="DTS170"/>
      <c r="DTT170"/>
      <c r="DTU170"/>
      <c r="DTV170"/>
      <c r="DTW170"/>
      <c r="DTX170"/>
      <c r="DTY170"/>
      <c r="DTZ170"/>
      <c r="DUA170"/>
      <c r="DUB170"/>
      <c r="DUC170"/>
      <c r="DUD170"/>
      <c r="DUE170"/>
      <c r="DUF170"/>
      <c r="DUG170"/>
      <c r="DUH170"/>
      <c r="DUI170"/>
      <c r="DUJ170"/>
      <c r="DUK170"/>
      <c r="DUL170"/>
      <c r="DUM170"/>
      <c r="DUN170"/>
      <c r="DUO170"/>
      <c r="DUP170"/>
      <c r="DUQ170"/>
      <c r="DUR170"/>
      <c r="DUS170"/>
      <c r="DUT170"/>
      <c r="DUU170"/>
      <c r="DUV170"/>
      <c r="DUW170"/>
      <c r="DUX170"/>
      <c r="DUY170"/>
      <c r="DUZ170"/>
      <c r="DVA170"/>
      <c r="DVB170"/>
      <c r="DVC170"/>
      <c r="DVD170"/>
      <c r="DVE170"/>
      <c r="DVF170"/>
      <c r="DVG170"/>
      <c r="DVH170"/>
      <c r="DVI170"/>
      <c r="DVJ170"/>
      <c r="DVK170"/>
      <c r="DVL170"/>
      <c r="DVM170"/>
      <c r="DVN170"/>
      <c r="DVO170"/>
      <c r="DVP170"/>
      <c r="DVQ170"/>
      <c r="DVR170"/>
      <c r="DVS170"/>
      <c r="DVT170"/>
      <c r="DVU170"/>
      <c r="DVV170"/>
      <c r="DVW170"/>
      <c r="DVX170"/>
      <c r="DVY170"/>
      <c r="DVZ170"/>
      <c r="DWA170"/>
      <c r="DWB170"/>
      <c r="DWC170"/>
      <c r="DWD170"/>
      <c r="DWE170"/>
      <c r="DWF170"/>
      <c r="DWG170"/>
      <c r="DWH170"/>
      <c r="DWI170"/>
      <c r="DWJ170"/>
      <c r="DWK170"/>
      <c r="DWL170"/>
      <c r="DWM170"/>
      <c r="DWN170"/>
      <c r="DWO170"/>
      <c r="DWP170"/>
      <c r="DWQ170"/>
      <c r="DWR170"/>
      <c r="DWS170"/>
      <c r="DWT170"/>
      <c r="DWU170"/>
      <c r="DWV170"/>
      <c r="DWW170"/>
      <c r="DWX170"/>
      <c r="DWY170"/>
      <c r="DWZ170"/>
      <c r="DXA170"/>
      <c r="DXB170"/>
      <c r="DXC170"/>
      <c r="DXD170"/>
      <c r="DXE170"/>
      <c r="DXF170"/>
      <c r="DXG170"/>
      <c r="DXH170"/>
      <c r="DXI170"/>
      <c r="DXJ170"/>
      <c r="DXK170"/>
      <c r="DXL170"/>
      <c r="DXM170"/>
      <c r="DXN170"/>
      <c r="DXO170"/>
      <c r="DXP170"/>
      <c r="DXQ170"/>
      <c r="DXR170"/>
      <c r="DXS170"/>
      <c r="DXT170"/>
      <c r="DXU170"/>
      <c r="DXV170"/>
      <c r="DXW170"/>
      <c r="DXX170"/>
      <c r="DXY170"/>
      <c r="DXZ170"/>
      <c r="DYA170"/>
      <c r="DYB170"/>
      <c r="DYC170"/>
      <c r="DYD170"/>
      <c r="DYE170"/>
      <c r="DYF170"/>
      <c r="DYG170"/>
      <c r="DYH170"/>
      <c r="DYI170"/>
      <c r="DYJ170"/>
      <c r="DYK170"/>
      <c r="DYL170"/>
      <c r="DYM170"/>
      <c r="DYN170"/>
      <c r="DYO170"/>
      <c r="DYP170"/>
      <c r="DYQ170"/>
      <c r="DYR170"/>
      <c r="DYS170"/>
      <c r="DYT170"/>
      <c r="DYU170"/>
      <c r="DYV170"/>
      <c r="DYW170"/>
      <c r="DYX170"/>
      <c r="DYY170"/>
      <c r="DYZ170"/>
      <c r="DZA170"/>
      <c r="DZB170"/>
      <c r="DZC170"/>
      <c r="DZD170"/>
      <c r="DZE170"/>
      <c r="DZF170"/>
      <c r="DZG170"/>
      <c r="DZH170"/>
      <c r="DZI170"/>
      <c r="DZJ170"/>
      <c r="DZK170"/>
      <c r="DZL170"/>
      <c r="DZM170"/>
      <c r="DZN170"/>
      <c r="DZO170"/>
      <c r="DZP170"/>
      <c r="DZQ170"/>
      <c r="DZR170"/>
      <c r="DZS170"/>
      <c r="DZT170"/>
      <c r="DZU170"/>
      <c r="DZV170"/>
      <c r="DZW170"/>
      <c r="DZX170"/>
      <c r="DZY170"/>
      <c r="DZZ170"/>
      <c r="EAA170"/>
      <c r="EAB170"/>
      <c r="EAC170"/>
      <c r="EAD170"/>
      <c r="EAE170"/>
      <c r="EAF170"/>
      <c r="EAG170"/>
      <c r="EAH170"/>
      <c r="EAI170"/>
      <c r="EAJ170"/>
      <c r="EAK170"/>
      <c r="EAL170"/>
      <c r="EAM170"/>
      <c r="EAN170"/>
      <c r="EAO170"/>
      <c r="EAP170"/>
      <c r="EAQ170"/>
      <c r="EAR170"/>
      <c r="EAS170"/>
      <c r="EAT170"/>
      <c r="EAU170"/>
      <c r="EAV170"/>
      <c r="EAW170"/>
      <c r="EAX170"/>
      <c r="EAY170"/>
      <c r="EAZ170"/>
      <c r="EBA170"/>
      <c r="EBB170"/>
      <c r="EBC170"/>
      <c r="EBD170"/>
      <c r="EBE170"/>
      <c r="EBF170"/>
      <c r="EBG170"/>
      <c r="EBH170"/>
      <c r="EBI170"/>
      <c r="EBJ170"/>
      <c r="EBK170"/>
      <c r="EBL170"/>
      <c r="EBM170"/>
      <c r="EBN170"/>
      <c r="EBO170"/>
      <c r="EBP170"/>
      <c r="EBQ170"/>
      <c r="EBR170"/>
      <c r="EBS170"/>
      <c r="EBT170"/>
      <c r="EBU170"/>
      <c r="EBV170"/>
      <c r="EBW170"/>
      <c r="EBX170"/>
      <c r="EBY170"/>
      <c r="EBZ170"/>
      <c r="ECA170"/>
      <c r="ECB170"/>
      <c r="ECC170"/>
      <c r="ECD170"/>
      <c r="ECE170"/>
      <c r="ECF170"/>
      <c r="ECG170"/>
      <c r="ECH170"/>
      <c r="ECI170"/>
      <c r="ECJ170"/>
      <c r="ECK170"/>
      <c r="ECL170"/>
      <c r="ECM170"/>
      <c r="ECN170"/>
      <c r="ECO170"/>
      <c r="ECP170"/>
      <c r="ECQ170"/>
      <c r="ECR170"/>
      <c r="ECS170"/>
      <c r="ECT170"/>
      <c r="ECU170"/>
      <c r="ECV170"/>
      <c r="ECW170"/>
      <c r="ECX170"/>
      <c r="ECY170"/>
      <c r="ECZ170"/>
      <c r="EDA170"/>
      <c r="EDB170"/>
      <c r="EDC170"/>
      <c r="EDD170"/>
      <c r="EDE170"/>
      <c r="EDF170"/>
      <c r="EDG170"/>
      <c r="EDH170"/>
      <c r="EDI170"/>
      <c r="EDJ170"/>
      <c r="EDK170"/>
      <c r="EDL170"/>
      <c r="EDM170"/>
      <c r="EDN170"/>
      <c r="EDO170"/>
      <c r="EDP170"/>
      <c r="EDQ170"/>
      <c r="EDR170"/>
      <c r="EDS170"/>
      <c r="EDT170"/>
      <c r="EDU170"/>
      <c r="EDV170"/>
      <c r="EDW170"/>
      <c r="EDX170"/>
      <c r="EDY170"/>
      <c r="EDZ170"/>
      <c r="EEA170"/>
      <c r="EEB170"/>
      <c r="EEC170"/>
      <c r="EED170"/>
      <c r="EEE170"/>
      <c r="EEF170"/>
      <c r="EEG170"/>
      <c r="EEH170"/>
      <c r="EEI170"/>
      <c r="EEJ170"/>
      <c r="EEK170"/>
      <c r="EEL170"/>
      <c r="EEM170"/>
      <c r="EEN170"/>
      <c r="EEO170"/>
      <c r="EEP170"/>
      <c r="EEQ170"/>
      <c r="EER170"/>
      <c r="EES170"/>
      <c r="EET170"/>
      <c r="EEU170"/>
      <c r="EEV170"/>
      <c r="EEW170"/>
      <c r="EEX170"/>
      <c r="EEY170"/>
      <c r="EEZ170"/>
      <c r="EFA170"/>
      <c r="EFB170"/>
      <c r="EFC170"/>
      <c r="EFD170"/>
      <c r="EFE170"/>
      <c r="EFF170"/>
      <c r="EFG170"/>
      <c r="EFH170"/>
      <c r="EFI170"/>
      <c r="EFJ170"/>
      <c r="EFK170"/>
      <c r="EFL170"/>
      <c r="EFM170"/>
      <c r="EFN170"/>
      <c r="EFO170"/>
      <c r="EFP170"/>
      <c r="EFQ170"/>
      <c r="EFR170"/>
      <c r="EFS170"/>
      <c r="EFT170"/>
      <c r="EFU170"/>
      <c r="EFV170"/>
      <c r="EFW170"/>
      <c r="EFX170"/>
      <c r="EFY170"/>
      <c r="EFZ170"/>
      <c r="EGA170"/>
      <c r="EGB170"/>
      <c r="EGC170"/>
      <c r="EGD170"/>
      <c r="EGE170"/>
      <c r="EGF170"/>
      <c r="EGG170"/>
      <c r="EGH170"/>
      <c r="EGI170"/>
      <c r="EGJ170"/>
      <c r="EGK170"/>
      <c r="EGL170"/>
      <c r="EGM170"/>
      <c r="EGN170"/>
      <c r="EGO170"/>
      <c r="EGP170"/>
      <c r="EGQ170"/>
      <c r="EGR170"/>
      <c r="EGS170"/>
      <c r="EGT170"/>
      <c r="EGU170"/>
      <c r="EGV170"/>
      <c r="EGW170"/>
      <c r="EGX170"/>
      <c r="EGY170"/>
      <c r="EGZ170"/>
      <c r="EHA170"/>
      <c r="EHB170"/>
      <c r="EHC170"/>
      <c r="EHD170"/>
      <c r="EHE170"/>
      <c r="EHF170"/>
      <c r="EHG170"/>
      <c r="EHH170"/>
      <c r="EHI170"/>
      <c r="EHJ170"/>
      <c r="EHK170"/>
      <c r="EHL170"/>
      <c r="EHM170"/>
      <c r="EHN170"/>
      <c r="EHO170"/>
      <c r="EHP170"/>
      <c r="EHQ170"/>
      <c r="EHR170"/>
      <c r="EHS170"/>
      <c r="EHT170"/>
      <c r="EHU170"/>
      <c r="EHV170"/>
      <c r="EHW170"/>
      <c r="EHX170"/>
      <c r="EHY170"/>
      <c r="EHZ170"/>
      <c r="EIA170"/>
      <c r="EIB170"/>
      <c r="EIC170"/>
      <c r="EID170"/>
      <c r="EIE170"/>
      <c r="EIF170"/>
      <c r="EIG170"/>
      <c r="EIH170"/>
      <c r="EII170"/>
      <c r="EIJ170"/>
      <c r="EIK170"/>
      <c r="EIL170"/>
      <c r="EIM170"/>
      <c r="EIN170"/>
      <c r="EIO170"/>
      <c r="EIP170"/>
      <c r="EIQ170"/>
      <c r="EIR170"/>
      <c r="EIS170"/>
      <c r="EIT170"/>
      <c r="EIU170"/>
      <c r="EIV170"/>
      <c r="EIW170"/>
      <c r="EIX170"/>
      <c r="EIY170"/>
      <c r="EIZ170"/>
      <c r="EJA170"/>
      <c r="EJB170"/>
      <c r="EJC170"/>
      <c r="EJD170"/>
      <c r="EJE170"/>
      <c r="EJF170"/>
      <c r="EJG170"/>
      <c r="EJH170"/>
      <c r="EJI170"/>
      <c r="EJJ170"/>
      <c r="EJK170"/>
      <c r="EJL170"/>
      <c r="EJM170"/>
      <c r="EJN170"/>
      <c r="EJO170"/>
      <c r="EJP170"/>
      <c r="EJQ170"/>
      <c r="EJR170"/>
      <c r="EJS170"/>
      <c r="EJT170"/>
      <c r="EJU170"/>
      <c r="EJV170"/>
      <c r="EJW170"/>
      <c r="EJX170"/>
      <c r="EJY170"/>
      <c r="EJZ170"/>
      <c r="EKA170"/>
      <c r="EKB170"/>
      <c r="EKC170"/>
      <c r="EKD170"/>
      <c r="EKE170"/>
      <c r="EKF170"/>
      <c r="EKG170"/>
      <c r="EKH170"/>
      <c r="EKI170"/>
      <c r="EKJ170"/>
      <c r="EKK170"/>
      <c r="EKL170"/>
      <c r="EKM170"/>
      <c r="EKN170"/>
      <c r="EKO170"/>
      <c r="EKP170"/>
      <c r="EKQ170"/>
      <c r="EKR170"/>
      <c r="EKS170"/>
      <c r="EKT170"/>
      <c r="EKU170"/>
      <c r="EKV170"/>
      <c r="EKW170"/>
      <c r="EKX170"/>
      <c r="EKY170"/>
      <c r="EKZ170"/>
      <c r="ELA170"/>
      <c r="ELB170"/>
      <c r="ELC170"/>
      <c r="ELD170"/>
      <c r="ELE170"/>
      <c r="ELF170"/>
      <c r="ELG170"/>
      <c r="ELH170"/>
      <c r="ELI170"/>
      <c r="ELJ170"/>
      <c r="ELK170"/>
      <c r="ELL170"/>
      <c r="ELM170"/>
      <c r="ELN170"/>
      <c r="ELO170"/>
      <c r="ELP170"/>
      <c r="ELQ170"/>
      <c r="ELR170"/>
      <c r="ELS170"/>
      <c r="ELT170"/>
      <c r="ELU170"/>
      <c r="ELV170"/>
      <c r="ELW170"/>
      <c r="ELX170"/>
      <c r="ELY170"/>
      <c r="ELZ170"/>
      <c r="EMA170"/>
      <c r="EMB170"/>
      <c r="EMC170"/>
      <c r="EMD170"/>
      <c r="EME170"/>
      <c r="EMF170"/>
      <c r="EMG170"/>
      <c r="EMH170"/>
      <c r="EMI170"/>
      <c r="EMJ170"/>
      <c r="EMK170"/>
      <c r="EML170"/>
      <c r="EMM170"/>
      <c r="EMN170"/>
      <c r="EMO170"/>
      <c r="EMP170"/>
      <c r="EMQ170"/>
      <c r="EMR170"/>
      <c r="EMS170"/>
      <c r="EMT170"/>
      <c r="EMU170"/>
      <c r="EMV170"/>
      <c r="EMW170"/>
      <c r="EMX170"/>
      <c r="EMY170"/>
      <c r="EMZ170"/>
      <c r="ENA170"/>
      <c r="ENB170"/>
      <c r="ENC170"/>
      <c r="END170"/>
      <c r="ENE170"/>
      <c r="ENF170"/>
      <c r="ENG170"/>
      <c r="ENH170"/>
      <c r="ENI170"/>
      <c r="ENJ170"/>
      <c r="ENK170"/>
      <c r="ENL170"/>
      <c r="ENM170"/>
      <c r="ENN170"/>
      <c r="ENO170"/>
      <c r="ENP170"/>
      <c r="ENQ170"/>
      <c r="ENR170"/>
      <c r="ENS170"/>
      <c r="ENT170"/>
      <c r="ENU170"/>
      <c r="ENV170"/>
      <c r="ENW170"/>
      <c r="ENX170"/>
      <c r="ENY170"/>
      <c r="ENZ170"/>
      <c r="EOA170"/>
      <c r="EOB170"/>
      <c r="EOC170"/>
      <c r="EOD170"/>
      <c r="EOE170"/>
      <c r="EOF170"/>
      <c r="EOG170"/>
      <c r="EOH170"/>
      <c r="EOI170"/>
      <c r="EOJ170"/>
      <c r="EOK170"/>
      <c r="EOL170"/>
      <c r="EOM170"/>
      <c r="EON170"/>
      <c r="EOO170"/>
      <c r="EOP170"/>
      <c r="EOQ170"/>
      <c r="EOR170"/>
      <c r="EOS170"/>
      <c r="EOT170"/>
      <c r="EOU170"/>
      <c r="EOV170"/>
      <c r="EOW170"/>
      <c r="EOX170"/>
      <c r="EOY170"/>
      <c r="EOZ170"/>
      <c r="EPA170"/>
      <c r="EPB170"/>
      <c r="EPC170"/>
      <c r="EPD170"/>
      <c r="EPE170"/>
      <c r="EPF170"/>
      <c r="EPG170"/>
      <c r="EPH170"/>
      <c r="EPI170"/>
      <c r="EPJ170"/>
      <c r="EPK170"/>
      <c r="EPL170"/>
      <c r="EPM170"/>
      <c r="EPN170"/>
      <c r="EPO170"/>
      <c r="EPP170"/>
      <c r="EPQ170"/>
      <c r="EPR170"/>
      <c r="EPS170"/>
      <c r="EPT170"/>
      <c r="EPU170"/>
      <c r="EPV170"/>
      <c r="EPW170"/>
      <c r="EPX170"/>
      <c r="EPY170"/>
      <c r="EPZ170"/>
      <c r="EQA170"/>
      <c r="EQB170"/>
      <c r="EQC170"/>
      <c r="EQD170"/>
      <c r="EQE170"/>
      <c r="EQF170"/>
      <c r="EQG170"/>
      <c r="EQH170"/>
      <c r="EQI170"/>
      <c r="EQJ170"/>
      <c r="EQK170"/>
      <c r="EQL170"/>
      <c r="EQM170"/>
      <c r="EQN170"/>
      <c r="EQO170"/>
      <c r="EQP170"/>
      <c r="EQQ170"/>
      <c r="EQR170"/>
      <c r="EQS170"/>
      <c r="EQT170"/>
      <c r="EQU170"/>
      <c r="EQV170"/>
      <c r="EQW170"/>
      <c r="EQX170"/>
      <c r="EQY170"/>
      <c r="EQZ170"/>
      <c r="ERA170"/>
      <c r="ERB170"/>
      <c r="ERC170"/>
      <c r="ERD170"/>
      <c r="ERE170"/>
      <c r="ERF170"/>
      <c r="ERG170"/>
      <c r="ERH170"/>
      <c r="ERI170"/>
      <c r="ERJ170"/>
      <c r="ERK170"/>
      <c r="ERL170"/>
      <c r="ERM170"/>
      <c r="ERN170"/>
      <c r="ERO170"/>
      <c r="ERP170"/>
      <c r="ERQ170"/>
      <c r="ERR170"/>
      <c r="ERS170"/>
      <c r="ERT170"/>
      <c r="ERU170"/>
      <c r="ERV170"/>
      <c r="ERW170"/>
      <c r="ERX170"/>
      <c r="ERY170"/>
      <c r="ERZ170"/>
      <c r="ESA170"/>
      <c r="ESB170"/>
      <c r="ESC170"/>
      <c r="ESD170"/>
      <c r="ESE170"/>
      <c r="ESF170"/>
      <c r="ESG170"/>
      <c r="ESH170"/>
      <c r="ESI170"/>
      <c r="ESJ170"/>
      <c r="ESK170"/>
      <c r="ESL170"/>
      <c r="ESM170"/>
      <c r="ESN170"/>
      <c r="ESO170"/>
      <c r="ESP170"/>
      <c r="ESQ170"/>
      <c r="ESR170"/>
      <c r="ESS170"/>
      <c r="EST170"/>
      <c r="ESU170"/>
      <c r="ESV170"/>
      <c r="ESW170"/>
      <c r="ESX170"/>
      <c r="ESY170"/>
      <c r="ESZ170"/>
      <c r="ETA170"/>
      <c r="ETB170"/>
      <c r="ETC170"/>
      <c r="ETD170"/>
      <c r="ETE170"/>
      <c r="ETF170"/>
      <c r="ETG170"/>
      <c r="ETH170"/>
      <c r="ETI170"/>
      <c r="ETJ170"/>
      <c r="ETK170"/>
      <c r="ETL170"/>
      <c r="ETM170"/>
      <c r="ETN170"/>
      <c r="ETO170"/>
      <c r="ETP170"/>
      <c r="ETQ170"/>
      <c r="ETR170"/>
      <c r="ETS170"/>
      <c r="ETT170"/>
      <c r="ETU170"/>
      <c r="ETV170"/>
      <c r="ETW170"/>
      <c r="ETX170"/>
      <c r="ETY170"/>
      <c r="ETZ170"/>
      <c r="EUA170"/>
      <c r="EUB170"/>
      <c r="EUC170"/>
      <c r="EUD170"/>
      <c r="EUE170"/>
      <c r="EUF170"/>
      <c r="EUG170"/>
      <c r="EUH170"/>
      <c r="EUI170"/>
      <c r="EUJ170"/>
      <c r="EUK170"/>
      <c r="EUL170"/>
      <c r="EUM170"/>
      <c r="EUN170"/>
      <c r="EUO170"/>
      <c r="EUP170"/>
      <c r="EUQ170"/>
      <c r="EUR170"/>
      <c r="EUS170"/>
      <c r="EUT170"/>
      <c r="EUU170"/>
      <c r="EUV170"/>
      <c r="EUW170"/>
      <c r="EUX170"/>
      <c r="EUY170"/>
      <c r="EUZ170"/>
      <c r="EVA170"/>
      <c r="EVB170"/>
      <c r="EVC170"/>
      <c r="EVD170"/>
      <c r="EVE170"/>
      <c r="EVF170"/>
      <c r="EVG170"/>
      <c r="EVH170"/>
      <c r="EVI170"/>
      <c r="EVJ170"/>
      <c r="EVK170"/>
      <c r="EVL170"/>
      <c r="EVM170"/>
      <c r="EVN170"/>
      <c r="EVO170"/>
      <c r="EVP170"/>
      <c r="EVQ170"/>
      <c r="EVR170"/>
      <c r="EVS170"/>
      <c r="EVT170"/>
      <c r="EVU170"/>
      <c r="EVV170"/>
      <c r="EVW170"/>
      <c r="EVX170"/>
      <c r="EVY170"/>
      <c r="EVZ170"/>
      <c r="EWA170"/>
      <c r="EWB170"/>
      <c r="EWC170"/>
      <c r="EWD170"/>
      <c r="EWE170"/>
      <c r="EWF170"/>
      <c r="EWG170"/>
      <c r="EWH170"/>
      <c r="EWI170"/>
      <c r="EWJ170"/>
      <c r="EWK170"/>
      <c r="EWL170"/>
      <c r="EWM170"/>
      <c r="EWN170"/>
      <c r="EWO170"/>
      <c r="EWP170"/>
      <c r="EWQ170"/>
      <c r="EWR170"/>
      <c r="EWS170"/>
      <c r="EWT170"/>
      <c r="EWU170"/>
      <c r="EWV170"/>
      <c r="EWW170"/>
      <c r="EWX170"/>
      <c r="EWY170"/>
      <c r="EWZ170"/>
      <c r="EXA170"/>
      <c r="EXB170"/>
      <c r="EXC170"/>
      <c r="EXD170"/>
      <c r="EXE170"/>
      <c r="EXF170"/>
      <c r="EXG170"/>
      <c r="EXH170"/>
      <c r="EXI170"/>
      <c r="EXJ170"/>
      <c r="EXK170"/>
      <c r="EXL170"/>
      <c r="EXM170"/>
      <c r="EXN170"/>
      <c r="EXO170"/>
      <c r="EXP170"/>
      <c r="EXQ170"/>
      <c r="EXR170"/>
      <c r="EXS170"/>
      <c r="EXT170"/>
      <c r="EXU170"/>
      <c r="EXV170"/>
      <c r="EXW170"/>
      <c r="EXX170"/>
      <c r="EXY170"/>
      <c r="EXZ170"/>
      <c r="EYA170"/>
      <c r="EYB170"/>
      <c r="EYC170"/>
      <c r="EYD170"/>
      <c r="EYE170"/>
      <c r="EYF170"/>
      <c r="EYG170"/>
      <c r="EYH170"/>
      <c r="EYI170"/>
      <c r="EYJ170"/>
      <c r="EYK170"/>
      <c r="EYL170"/>
      <c r="EYM170"/>
      <c r="EYN170"/>
      <c r="EYO170"/>
      <c r="EYP170"/>
      <c r="EYQ170"/>
      <c r="EYR170"/>
      <c r="EYS170"/>
      <c r="EYT170"/>
      <c r="EYU170"/>
      <c r="EYV170"/>
      <c r="EYW170"/>
      <c r="EYX170"/>
      <c r="EYY170"/>
      <c r="EYZ170"/>
      <c r="EZA170"/>
      <c r="EZB170"/>
      <c r="EZC170"/>
      <c r="EZD170"/>
      <c r="EZE170"/>
      <c r="EZF170"/>
      <c r="EZG170"/>
      <c r="EZH170"/>
      <c r="EZI170"/>
      <c r="EZJ170"/>
      <c r="EZK170"/>
      <c r="EZL170"/>
      <c r="EZM170"/>
      <c r="EZN170"/>
      <c r="EZO170"/>
      <c r="EZP170"/>
      <c r="EZQ170"/>
      <c r="EZR170"/>
      <c r="EZS170"/>
      <c r="EZT170"/>
      <c r="EZU170"/>
      <c r="EZV170"/>
      <c r="EZW170"/>
      <c r="EZX170"/>
      <c r="EZY170"/>
      <c r="EZZ170"/>
      <c r="FAA170"/>
      <c r="FAB170"/>
      <c r="FAC170"/>
      <c r="FAD170"/>
      <c r="FAE170"/>
      <c r="FAF170"/>
      <c r="FAG170"/>
      <c r="FAH170"/>
      <c r="FAI170"/>
      <c r="FAJ170"/>
      <c r="FAK170"/>
      <c r="FAL170"/>
      <c r="FAM170"/>
      <c r="FAN170"/>
      <c r="FAO170"/>
      <c r="FAP170"/>
      <c r="FAQ170"/>
      <c r="FAR170"/>
      <c r="FAS170"/>
      <c r="FAT170"/>
      <c r="FAU170"/>
      <c r="FAV170"/>
      <c r="FAW170"/>
      <c r="FAX170"/>
      <c r="FAY170"/>
      <c r="FAZ170"/>
      <c r="FBA170"/>
      <c r="FBB170"/>
      <c r="FBC170"/>
      <c r="FBD170"/>
      <c r="FBE170"/>
      <c r="FBF170"/>
      <c r="FBG170"/>
      <c r="FBH170"/>
      <c r="FBI170"/>
      <c r="FBJ170"/>
      <c r="FBK170"/>
      <c r="FBL170"/>
      <c r="FBM170"/>
      <c r="FBN170"/>
      <c r="FBO170"/>
      <c r="FBP170"/>
      <c r="FBQ170"/>
      <c r="FBR170"/>
      <c r="FBS170"/>
      <c r="FBT170"/>
      <c r="FBU170"/>
      <c r="FBV170"/>
      <c r="FBW170"/>
      <c r="FBX170"/>
      <c r="FBY170"/>
      <c r="FBZ170"/>
      <c r="FCA170"/>
      <c r="FCB170"/>
      <c r="FCC170"/>
      <c r="FCD170"/>
      <c r="FCE170"/>
      <c r="FCF170"/>
      <c r="FCG170"/>
      <c r="FCH170"/>
      <c r="FCI170"/>
      <c r="FCJ170"/>
      <c r="FCK170"/>
      <c r="FCL170"/>
      <c r="FCM170"/>
      <c r="FCN170"/>
      <c r="FCO170"/>
      <c r="FCP170"/>
      <c r="FCQ170"/>
      <c r="FCR170"/>
      <c r="FCS170"/>
      <c r="FCT170"/>
      <c r="FCU170"/>
      <c r="FCV170"/>
      <c r="FCW170"/>
      <c r="FCX170"/>
      <c r="FCY170"/>
      <c r="FCZ170"/>
      <c r="FDA170"/>
      <c r="FDB170"/>
      <c r="FDC170"/>
      <c r="FDD170"/>
      <c r="FDE170"/>
      <c r="FDF170"/>
      <c r="FDG170"/>
      <c r="FDH170"/>
      <c r="FDI170"/>
      <c r="FDJ170"/>
      <c r="FDK170"/>
      <c r="FDL170"/>
      <c r="FDM170"/>
      <c r="FDN170"/>
      <c r="FDO170"/>
      <c r="FDP170"/>
      <c r="FDQ170"/>
      <c r="FDR170"/>
      <c r="FDS170"/>
      <c r="FDT170"/>
      <c r="FDU170"/>
      <c r="FDV170"/>
      <c r="FDW170"/>
      <c r="FDX170"/>
      <c r="FDY170"/>
      <c r="FDZ170"/>
      <c r="FEA170"/>
      <c r="FEB170"/>
      <c r="FEC170"/>
      <c r="FED170"/>
      <c r="FEE170"/>
      <c r="FEF170"/>
      <c r="FEG170"/>
      <c r="FEH170"/>
      <c r="FEI170"/>
      <c r="FEJ170"/>
      <c r="FEK170"/>
      <c r="FEL170"/>
      <c r="FEM170"/>
      <c r="FEN170"/>
      <c r="FEO170"/>
      <c r="FEP170"/>
      <c r="FEQ170"/>
      <c r="FER170"/>
      <c r="FES170"/>
      <c r="FET170"/>
      <c r="FEU170"/>
      <c r="FEV170"/>
      <c r="FEW170"/>
      <c r="FEX170"/>
      <c r="FEY170"/>
      <c r="FEZ170"/>
      <c r="FFA170"/>
      <c r="FFB170"/>
      <c r="FFC170"/>
      <c r="FFD170"/>
      <c r="FFE170"/>
      <c r="FFF170"/>
      <c r="FFG170"/>
      <c r="FFH170"/>
      <c r="FFI170"/>
      <c r="FFJ170"/>
      <c r="FFK170"/>
      <c r="FFL170"/>
      <c r="FFM170"/>
      <c r="FFN170"/>
      <c r="FFO170"/>
      <c r="FFP170"/>
      <c r="FFQ170"/>
      <c r="FFR170"/>
      <c r="FFS170"/>
      <c r="FFT170"/>
      <c r="FFU170"/>
      <c r="FFV170"/>
      <c r="FFW170"/>
      <c r="FFX170"/>
      <c r="FFY170"/>
      <c r="FFZ170"/>
      <c r="FGA170"/>
      <c r="FGB170"/>
      <c r="FGC170"/>
      <c r="FGD170"/>
      <c r="FGE170"/>
      <c r="FGF170"/>
      <c r="FGG170"/>
      <c r="FGH170"/>
      <c r="FGI170"/>
      <c r="FGJ170"/>
      <c r="FGK170"/>
      <c r="FGL170"/>
      <c r="FGM170"/>
      <c r="FGN170"/>
      <c r="FGO170"/>
      <c r="FGP170"/>
      <c r="FGQ170"/>
      <c r="FGR170"/>
      <c r="FGS170"/>
      <c r="FGT170"/>
      <c r="FGU170"/>
      <c r="FGV170"/>
      <c r="FGW170"/>
      <c r="FGX170"/>
      <c r="FGY170"/>
      <c r="FGZ170"/>
      <c r="FHA170"/>
      <c r="FHB170"/>
      <c r="FHC170"/>
      <c r="FHD170"/>
      <c r="FHE170"/>
      <c r="FHF170"/>
      <c r="FHG170"/>
      <c r="FHH170"/>
      <c r="FHI170"/>
      <c r="FHJ170"/>
      <c r="FHK170"/>
      <c r="FHL170"/>
      <c r="FHM170"/>
      <c r="FHN170"/>
      <c r="FHO170"/>
      <c r="FHP170"/>
      <c r="FHQ170"/>
      <c r="FHR170"/>
      <c r="FHS170"/>
      <c r="FHT170"/>
      <c r="FHU170"/>
      <c r="FHV170"/>
      <c r="FHW170"/>
      <c r="FHX170"/>
      <c r="FHY170"/>
      <c r="FHZ170"/>
      <c r="FIA170"/>
      <c r="FIB170"/>
      <c r="FIC170"/>
      <c r="FID170"/>
      <c r="FIE170"/>
      <c r="FIF170"/>
      <c r="FIG170"/>
      <c r="FIH170"/>
      <c r="FII170"/>
      <c r="FIJ170"/>
      <c r="FIK170"/>
      <c r="FIL170"/>
      <c r="FIM170"/>
      <c r="FIN170"/>
      <c r="FIO170"/>
      <c r="FIP170"/>
      <c r="FIQ170"/>
      <c r="FIR170"/>
      <c r="FIS170"/>
      <c r="FIT170"/>
      <c r="FIU170"/>
      <c r="FIV170"/>
      <c r="FIW170"/>
      <c r="FIX170"/>
      <c r="FIY170"/>
      <c r="FIZ170"/>
      <c r="FJA170"/>
      <c r="FJB170"/>
      <c r="FJC170"/>
      <c r="FJD170"/>
      <c r="FJE170"/>
      <c r="FJF170"/>
      <c r="FJG170"/>
      <c r="FJH170"/>
      <c r="FJI170"/>
      <c r="FJJ170"/>
      <c r="FJK170"/>
      <c r="FJL170"/>
      <c r="FJM170"/>
      <c r="FJN170"/>
      <c r="FJO170"/>
      <c r="FJP170"/>
      <c r="FJQ170"/>
      <c r="FJR170"/>
      <c r="FJS170"/>
      <c r="FJT170"/>
      <c r="FJU170"/>
      <c r="FJV170"/>
      <c r="FJW170"/>
      <c r="FJX170"/>
      <c r="FJY170"/>
      <c r="FJZ170"/>
      <c r="FKA170"/>
      <c r="FKB170"/>
      <c r="FKC170"/>
      <c r="FKD170"/>
      <c r="FKE170"/>
      <c r="FKF170"/>
      <c r="FKG170"/>
      <c r="FKH170"/>
      <c r="FKI170"/>
      <c r="FKJ170"/>
      <c r="FKK170"/>
      <c r="FKL170"/>
      <c r="FKM170"/>
      <c r="FKN170"/>
      <c r="FKO170"/>
      <c r="FKP170"/>
      <c r="FKQ170"/>
      <c r="FKR170"/>
      <c r="FKS170"/>
      <c r="FKT170"/>
      <c r="FKU170"/>
      <c r="FKV170"/>
      <c r="FKW170"/>
      <c r="FKX170"/>
      <c r="FKY170"/>
      <c r="FKZ170"/>
      <c r="FLA170"/>
      <c r="FLB170"/>
      <c r="FLC170"/>
      <c r="FLD170"/>
      <c r="FLE170"/>
      <c r="FLF170"/>
      <c r="FLG170"/>
      <c r="FLH170"/>
      <c r="FLI170"/>
      <c r="FLJ170"/>
      <c r="FLK170"/>
      <c r="FLL170"/>
      <c r="FLM170"/>
      <c r="FLN170"/>
      <c r="FLO170"/>
      <c r="FLP170"/>
      <c r="FLQ170"/>
      <c r="FLR170"/>
      <c r="FLS170"/>
      <c r="FLT170"/>
      <c r="FLU170"/>
      <c r="FLV170"/>
      <c r="FLW170"/>
      <c r="FLX170"/>
      <c r="FLY170"/>
      <c r="FLZ170"/>
      <c r="FMA170"/>
      <c r="FMB170"/>
      <c r="FMC170"/>
      <c r="FMD170"/>
      <c r="FME170"/>
      <c r="FMF170"/>
      <c r="FMG170"/>
      <c r="FMH170"/>
      <c r="FMI170"/>
      <c r="FMJ170"/>
      <c r="FMK170"/>
      <c r="FML170"/>
      <c r="FMM170"/>
      <c r="FMN170"/>
      <c r="FMO170"/>
      <c r="FMP170"/>
      <c r="FMQ170"/>
      <c r="FMR170"/>
      <c r="FMS170"/>
      <c r="FMT170"/>
      <c r="FMU170"/>
      <c r="FMV170"/>
      <c r="FMW170"/>
      <c r="FMX170"/>
      <c r="FMY170"/>
      <c r="FMZ170"/>
      <c r="FNA170"/>
      <c r="FNB170"/>
      <c r="FNC170"/>
      <c r="FND170"/>
      <c r="FNE170"/>
      <c r="FNF170"/>
      <c r="FNG170"/>
      <c r="FNH170"/>
      <c r="FNI170"/>
      <c r="FNJ170"/>
      <c r="FNK170"/>
      <c r="FNL170"/>
      <c r="FNM170"/>
      <c r="FNN170"/>
      <c r="FNO170"/>
      <c r="FNP170"/>
      <c r="FNQ170"/>
      <c r="FNR170"/>
      <c r="FNS170"/>
      <c r="FNT170"/>
      <c r="FNU170"/>
      <c r="FNV170"/>
      <c r="FNW170"/>
      <c r="FNX170"/>
      <c r="FNY170"/>
      <c r="FNZ170"/>
      <c r="FOA170"/>
      <c r="FOB170"/>
      <c r="FOC170"/>
      <c r="FOD170"/>
      <c r="FOE170"/>
      <c r="FOF170"/>
      <c r="FOG170"/>
      <c r="FOH170"/>
      <c r="FOI170"/>
      <c r="FOJ170"/>
      <c r="FOK170"/>
      <c r="FOL170"/>
      <c r="FOM170"/>
      <c r="FON170"/>
      <c r="FOO170"/>
      <c r="FOP170"/>
      <c r="FOQ170"/>
      <c r="FOR170"/>
      <c r="FOS170"/>
      <c r="FOT170"/>
      <c r="FOU170"/>
      <c r="FOV170"/>
      <c r="FOW170"/>
      <c r="FOX170"/>
      <c r="FOY170"/>
      <c r="FOZ170"/>
      <c r="FPA170"/>
      <c r="FPB170"/>
      <c r="FPC170"/>
      <c r="FPD170"/>
      <c r="FPE170"/>
      <c r="FPF170"/>
      <c r="FPG170"/>
      <c r="FPH170"/>
      <c r="FPI170"/>
      <c r="FPJ170"/>
      <c r="FPK170"/>
      <c r="FPL170"/>
      <c r="FPM170"/>
      <c r="FPN170"/>
      <c r="FPO170"/>
      <c r="FPP170"/>
      <c r="FPQ170"/>
      <c r="FPR170"/>
      <c r="FPS170"/>
      <c r="FPT170"/>
      <c r="FPU170"/>
      <c r="FPV170"/>
      <c r="FPW170"/>
      <c r="FPX170"/>
      <c r="FPY170"/>
      <c r="FPZ170"/>
      <c r="FQA170"/>
      <c r="FQB170"/>
      <c r="FQC170"/>
      <c r="FQD170"/>
      <c r="FQE170"/>
      <c r="FQF170"/>
      <c r="FQG170"/>
      <c r="FQH170"/>
      <c r="FQI170"/>
      <c r="FQJ170"/>
      <c r="FQK170"/>
      <c r="FQL170"/>
      <c r="FQM170"/>
      <c r="FQN170"/>
      <c r="FQO170"/>
      <c r="FQP170"/>
      <c r="FQQ170"/>
      <c r="FQR170"/>
      <c r="FQS170"/>
      <c r="FQT170"/>
      <c r="FQU170"/>
      <c r="FQV170"/>
      <c r="FQW170"/>
      <c r="FQX170"/>
      <c r="FQY170"/>
      <c r="FQZ170"/>
      <c r="FRA170"/>
      <c r="FRB170"/>
      <c r="FRC170"/>
      <c r="FRD170"/>
      <c r="FRE170"/>
      <c r="FRF170"/>
      <c r="FRG170"/>
      <c r="FRH170"/>
      <c r="FRI170"/>
      <c r="FRJ170"/>
      <c r="FRK170"/>
      <c r="FRL170"/>
      <c r="FRM170"/>
      <c r="FRN170"/>
      <c r="FRO170"/>
      <c r="FRP170"/>
      <c r="FRQ170"/>
      <c r="FRR170"/>
      <c r="FRS170"/>
      <c r="FRT170"/>
      <c r="FRU170"/>
      <c r="FRV170"/>
      <c r="FRW170"/>
      <c r="FRX170"/>
      <c r="FRY170"/>
      <c r="FRZ170"/>
      <c r="FSA170"/>
      <c r="FSB170"/>
      <c r="FSC170"/>
      <c r="FSD170"/>
      <c r="FSE170"/>
      <c r="FSF170"/>
      <c r="FSG170"/>
      <c r="FSH170"/>
      <c r="FSI170"/>
      <c r="FSJ170"/>
      <c r="FSK170"/>
      <c r="FSL170"/>
      <c r="FSM170"/>
      <c r="FSN170"/>
      <c r="FSO170"/>
      <c r="FSP170"/>
      <c r="FSQ170"/>
      <c r="FSR170"/>
      <c r="FSS170"/>
      <c r="FST170"/>
      <c r="FSU170"/>
      <c r="FSV170"/>
      <c r="FSW170"/>
      <c r="FSX170"/>
      <c r="FSY170"/>
      <c r="FSZ170"/>
      <c r="FTA170"/>
      <c r="FTB170"/>
      <c r="FTC170"/>
      <c r="FTD170"/>
      <c r="FTE170"/>
      <c r="FTF170"/>
      <c r="FTG170"/>
      <c r="FTH170"/>
      <c r="FTI170"/>
      <c r="FTJ170"/>
      <c r="FTK170"/>
      <c r="FTL170"/>
      <c r="FTM170"/>
      <c r="FTN170"/>
      <c r="FTO170"/>
      <c r="FTP170"/>
      <c r="FTQ170"/>
      <c r="FTR170"/>
      <c r="FTS170"/>
      <c r="FTT170"/>
      <c r="FTU170"/>
      <c r="FTV170"/>
      <c r="FTW170"/>
      <c r="FTX170"/>
      <c r="FTY170"/>
      <c r="FTZ170"/>
      <c r="FUA170"/>
      <c r="FUB170"/>
      <c r="FUC170"/>
      <c r="FUD170"/>
      <c r="FUE170"/>
      <c r="FUF170"/>
      <c r="FUG170"/>
      <c r="FUH170"/>
      <c r="FUI170"/>
      <c r="FUJ170"/>
      <c r="FUK170"/>
      <c r="FUL170"/>
      <c r="FUM170"/>
      <c r="FUN170"/>
      <c r="FUO170"/>
      <c r="FUP170"/>
      <c r="FUQ170"/>
      <c r="FUR170"/>
      <c r="FUS170"/>
      <c r="FUT170"/>
      <c r="FUU170"/>
      <c r="FUV170"/>
      <c r="FUW170"/>
      <c r="FUX170"/>
      <c r="FUY170"/>
      <c r="FUZ170"/>
      <c r="FVA170"/>
      <c r="FVB170"/>
      <c r="FVC170"/>
      <c r="FVD170"/>
      <c r="FVE170"/>
      <c r="FVF170"/>
      <c r="FVG170"/>
      <c r="FVH170"/>
      <c r="FVI170"/>
      <c r="FVJ170"/>
      <c r="FVK170"/>
      <c r="FVL170"/>
      <c r="FVM170"/>
      <c r="FVN170"/>
      <c r="FVO170"/>
      <c r="FVP170"/>
      <c r="FVQ170"/>
      <c r="FVR170"/>
      <c r="FVS170"/>
      <c r="FVT170"/>
      <c r="FVU170"/>
      <c r="FVV170"/>
      <c r="FVW170"/>
      <c r="FVX170"/>
      <c r="FVY170"/>
      <c r="FVZ170"/>
      <c r="FWA170"/>
      <c r="FWB170"/>
      <c r="FWC170"/>
      <c r="FWD170"/>
      <c r="FWE170"/>
      <c r="FWF170"/>
      <c r="FWG170"/>
      <c r="FWH170"/>
      <c r="FWI170"/>
      <c r="FWJ170"/>
      <c r="FWK170"/>
      <c r="FWL170"/>
      <c r="FWM170"/>
      <c r="FWN170"/>
      <c r="FWO170"/>
      <c r="FWP170"/>
      <c r="FWQ170"/>
      <c r="FWR170"/>
      <c r="FWS170"/>
      <c r="FWT170"/>
      <c r="FWU170"/>
      <c r="FWV170"/>
      <c r="FWW170"/>
      <c r="FWX170"/>
      <c r="FWY170"/>
      <c r="FWZ170"/>
      <c r="FXA170"/>
      <c r="FXB170"/>
      <c r="FXC170"/>
      <c r="FXD170"/>
      <c r="FXE170"/>
      <c r="FXF170"/>
      <c r="FXG170"/>
      <c r="FXH170"/>
      <c r="FXI170"/>
      <c r="FXJ170"/>
      <c r="FXK170"/>
      <c r="FXL170"/>
      <c r="FXM170"/>
      <c r="FXN170"/>
      <c r="FXO170"/>
      <c r="FXP170"/>
      <c r="FXQ170"/>
      <c r="FXR170"/>
      <c r="FXS170"/>
      <c r="FXT170"/>
      <c r="FXU170"/>
      <c r="FXV170"/>
      <c r="FXW170"/>
      <c r="FXX170"/>
      <c r="FXY170"/>
      <c r="FXZ170"/>
      <c r="FYA170"/>
      <c r="FYB170"/>
      <c r="FYC170"/>
      <c r="FYD170"/>
      <c r="FYE170"/>
      <c r="FYF170"/>
      <c r="FYG170"/>
      <c r="FYH170"/>
      <c r="FYI170"/>
      <c r="FYJ170"/>
      <c r="FYK170"/>
      <c r="FYL170"/>
      <c r="FYM170"/>
      <c r="FYN170"/>
      <c r="FYO170"/>
      <c r="FYP170"/>
      <c r="FYQ170"/>
      <c r="FYR170"/>
      <c r="FYS170"/>
      <c r="FYT170"/>
      <c r="FYU170"/>
      <c r="FYV170"/>
      <c r="FYW170"/>
      <c r="FYX170"/>
      <c r="FYY170"/>
      <c r="FYZ170"/>
      <c r="FZA170"/>
      <c r="FZB170"/>
      <c r="FZC170"/>
      <c r="FZD170"/>
      <c r="FZE170"/>
      <c r="FZF170"/>
      <c r="FZG170"/>
      <c r="FZH170"/>
      <c r="FZI170"/>
      <c r="FZJ170"/>
      <c r="FZK170"/>
      <c r="FZL170"/>
      <c r="FZM170"/>
      <c r="FZN170"/>
      <c r="FZO170"/>
      <c r="FZP170"/>
      <c r="FZQ170"/>
      <c r="FZR170"/>
      <c r="FZS170"/>
      <c r="FZT170"/>
      <c r="FZU170"/>
      <c r="FZV170"/>
      <c r="FZW170"/>
      <c r="FZX170"/>
      <c r="FZY170"/>
      <c r="FZZ170"/>
      <c r="GAA170"/>
      <c r="GAB170"/>
      <c r="GAC170"/>
      <c r="GAD170"/>
      <c r="GAE170"/>
      <c r="GAF170"/>
      <c r="GAG170"/>
      <c r="GAH170"/>
      <c r="GAI170"/>
      <c r="GAJ170"/>
      <c r="GAK170"/>
      <c r="GAL170"/>
      <c r="GAM170"/>
      <c r="GAN170"/>
      <c r="GAO170"/>
      <c r="GAP170"/>
      <c r="GAQ170"/>
      <c r="GAR170"/>
      <c r="GAS170"/>
      <c r="GAT170"/>
      <c r="GAU170"/>
      <c r="GAV170"/>
      <c r="GAW170"/>
      <c r="GAX170"/>
      <c r="GAY170"/>
      <c r="GAZ170"/>
      <c r="GBA170"/>
      <c r="GBB170"/>
      <c r="GBC170"/>
      <c r="GBD170"/>
      <c r="GBE170"/>
      <c r="GBF170"/>
      <c r="GBG170"/>
      <c r="GBH170"/>
      <c r="GBI170"/>
      <c r="GBJ170"/>
      <c r="GBK170"/>
      <c r="GBL170"/>
      <c r="GBM170"/>
      <c r="GBN170"/>
      <c r="GBO170"/>
      <c r="GBP170"/>
      <c r="GBQ170"/>
      <c r="GBR170"/>
      <c r="GBS170"/>
      <c r="GBT170"/>
      <c r="GBU170"/>
      <c r="GBV170"/>
      <c r="GBW170"/>
      <c r="GBX170"/>
      <c r="GBY170"/>
      <c r="GBZ170"/>
      <c r="GCA170"/>
      <c r="GCB170"/>
      <c r="GCC170"/>
      <c r="GCD170"/>
      <c r="GCE170"/>
      <c r="GCF170"/>
      <c r="GCG170"/>
      <c r="GCH170"/>
      <c r="GCI170"/>
      <c r="GCJ170"/>
      <c r="GCK170"/>
      <c r="GCL170"/>
      <c r="GCM170"/>
      <c r="GCN170"/>
      <c r="GCO170"/>
      <c r="GCP170"/>
      <c r="GCQ170"/>
      <c r="GCR170"/>
      <c r="GCS170"/>
      <c r="GCT170"/>
      <c r="GCU170"/>
      <c r="GCV170"/>
      <c r="GCW170"/>
      <c r="GCX170"/>
      <c r="GCY170"/>
      <c r="GCZ170"/>
      <c r="GDA170"/>
      <c r="GDB170"/>
      <c r="GDC170"/>
      <c r="GDD170"/>
      <c r="GDE170"/>
      <c r="GDF170"/>
      <c r="GDG170"/>
      <c r="GDH170"/>
      <c r="GDI170"/>
      <c r="GDJ170"/>
      <c r="GDK170"/>
      <c r="GDL170"/>
      <c r="GDM170"/>
      <c r="GDN170"/>
      <c r="GDO170"/>
      <c r="GDP170"/>
      <c r="GDQ170"/>
      <c r="GDR170"/>
      <c r="GDS170"/>
      <c r="GDT170"/>
      <c r="GDU170"/>
      <c r="GDV170"/>
      <c r="GDW170"/>
      <c r="GDX170"/>
      <c r="GDY170"/>
      <c r="GDZ170"/>
      <c r="GEA170"/>
      <c r="GEB170"/>
      <c r="GEC170"/>
      <c r="GED170"/>
      <c r="GEE170"/>
      <c r="GEF170"/>
      <c r="GEG170"/>
      <c r="GEH170"/>
      <c r="GEI170"/>
      <c r="GEJ170"/>
      <c r="GEK170"/>
      <c r="GEL170"/>
      <c r="GEM170"/>
      <c r="GEN170"/>
      <c r="GEO170"/>
      <c r="GEP170"/>
      <c r="GEQ170"/>
      <c r="GER170"/>
      <c r="GES170"/>
      <c r="GET170"/>
      <c r="GEU170"/>
      <c r="GEV170"/>
      <c r="GEW170"/>
      <c r="GEX170"/>
      <c r="GEY170"/>
      <c r="GEZ170"/>
      <c r="GFA170"/>
      <c r="GFB170"/>
      <c r="GFC170"/>
      <c r="GFD170"/>
      <c r="GFE170"/>
      <c r="GFF170"/>
      <c r="GFG170"/>
      <c r="GFH170"/>
      <c r="GFI170"/>
      <c r="GFJ170"/>
      <c r="GFK170"/>
      <c r="GFL170"/>
      <c r="GFM170"/>
      <c r="GFN170"/>
      <c r="GFO170"/>
      <c r="GFP170"/>
      <c r="GFQ170"/>
      <c r="GFR170"/>
      <c r="GFS170"/>
      <c r="GFT170"/>
      <c r="GFU170"/>
      <c r="GFV170"/>
      <c r="GFW170"/>
      <c r="GFX170"/>
      <c r="GFY170"/>
      <c r="GFZ170"/>
      <c r="GGA170"/>
      <c r="GGB170"/>
      <c r="GGC170"/>
      <c r="GGD170"/>
      <c r="GGE170"/>
      <c r="GGF170"/>
      <c r="GGG170"/>
      <c r="GGH170"/>
      <c r="GGI170"/>
      <c r="GGJ170"/>
      <c r="GGK170"/>
      <c r="GGL170"/>
      <c r="GGM170"/>
      <c r="GGN170"/>
      <c r="GGO170"/>
      <c r="GGP170"/>
      <c r="GGQ170"/>
      <c r="GGR170"/>
      <c r="GGS170"/>
      <c r="GGT170"/>
      <c r="GGU170"/>
      <c r="GGV170"/>
      <c r="GGW170"/>
      <c r="GGX170"/>
      <c r="GGY170"/>
      <c r="GGZ170"/>
      <c r="GHA170"/>
      <c r="GHB170"/>
      <c r="GHC170"/>
      <c r="GHD170"/>
      <c r="GHE170"/>
      <c r="GHF170"/>
      <c r="GHG170"/>
      <c r="GHH170"/>
      <c r="GHI170"/>
      <c r="GHJ170"/>
      <c r="GHK170"/>
      <c r="GHL170"/>
      <c r="GHM170"/>
      <c r="GHN170"/>
      <c r="GHO170"/>
      <c r="GHP170"/>
      <c r="GHQ170"/>
      <c r="GHR170"/>
      <c r="GHS170"/>
      <c r="GHT170"/>
      <c r="GHU170"/>
      <c r="GHV170"/>
      <c r="GHW170"/>
      <c r="GHX170"/>
      <c r="GHY170"/>
      <c r="GHZ170"/>
      <c r="GIA170"/>
      <c r="GIB170"/>
      <c r="GIC170"/>
      <c r="GID170"/>
      <c r="GIE170"/>
      <c r="GIF170"/>
      <c r="GIG170"/>
      <c r="GIH170"/>
      <c r="GII170"/>
      <c r="GIJ170"/>
      <c r="GIK170"/>
      <c r="GIL170"/>
      <c r="GIM170"/>
      <c r="GIN170"/>
      <c r="GIO170"/>
      <c r="GIP170"/>
      <c r="GIQ170"/>
      <c r="GIR170"/>
      <c r="GIS170"/>
      <c r="GIT170"/>
      <c r="GIU170"/>
      <c r="GIV170"/>
      <c r="GIW170"/>
      <c r="GIX170"/>
      <c r="GIY170"/>
      <c r="GIZ170"/>
      <c r="GJA170"/>
      <c r="GJB170"/>
      <c r="GJC170"/>
      <c r="GJD170"/>
      <c r="GJE170"/>
      <c r="GJF170"/>
      <c r="GJG170"/>
      <c r="GJH170"/>
      <c r="GJI170"/>
      <c r="GJJ170"/>
      <c r="GJK170"/>
      <c r="GJL170"/>
      <c r="GJM170"/>
      <c r="GJN170"/>
      <c r="GJO170"/>
      <c r="GJP170"/>
      <c r="GJQ170"/>
      <c r="GJR170"/>
      <c r="GJS170"/>
      <c r="GJT170"/>
      <c r="GJU170"/>
      <c r="GJV170"/>
      <c r="GJW170"/>
      <c r="GJX170"/>
      <c r="GJY170"/>
      <c r="GJZ170"/>
      <c r="GKA170"/>
      <c r="GKB170"/>
      <c r="GKC170"/>
      <c r="GKD170"/>
      <c r="GKE170"/>
      <c r="GKF170"/>
      <c r="GKG170"/>
      <c r="GKH170"/>
      <c r="GKI170"/>
      <c r="GKJ170"/>
      <c r="GKK170"/>
      <c r="GKL170"/>
      <c r="GKM170"/>
      <c r="GKN170"/>
      <c r="GKO170"/>
      <c r="GKP170"/>
      <c r="GKQ170"/>
      <c r="GKR170"/>
      <c r="GKS170"/>
      <c r="GKT170"/>
      <c r="GKU170"/>
      <c r="GKV170"/>
      <c r="GKW170"/>
      <c r="GKX170"/>
      <c r="GKY170"/>
      <c r="GKZ170"/>
      <c r="GLA170"/>
      <c r="GLB170"/>
      <c r="GLC170"/>
      <c r="GLD170"/>
      <c r="GLE170"/>
      <c r="GLF170"/>
      <c r="GLG170"/>
      <c r="GLH170"/>
      <c r="GLI170"/>
      <c r="GLJ170"/>
      <c r="GLK170"/>
      <c r="GLL170"/>
      <c r="GLM170"/>
      <c r="GLN170"/>
      <c r="GLO170"/>
      <c r="GLP170"/>
      <c r="GLQ170"/>
      <c r="GLR170"/>
      <c r="GLS170"/>
      <c r="GLT170"/>
      <c r="GLU170"/>
      <c r="GLV170"/>
      <c r="GLW170"/>
      <c r="GLX170"/>
      <c r="GLY170"/>
      <c r="GLZ170"/>
      <c r="GMA170"/>
      <c r="GMB170"/>
      <c r="GMC170"/>
      <c r="GMD170"/>
      <c r="GME170"/>
      <c r="GMF170"/>
      <c r="GMG170"/>
      <c r="GMH170"/>
      <c r="GMI170"/>
      <c r="GMJ170"/>
      <c r="GMK170"/>
      <c r="GML170"/>
      <c r="GMM170"/>
      <c r="GMN170"/>
      <c r="GMO170"/>
      <c r="GMP170"/>
      <c r="GMQ170"/>
      <c r="GMR170"/>
      <c r="GMS170"/>
      <c r="GMT170"/>
      <c r="GMU170"/>
      <c r="GMV170"/>
      <c r="GMW170"/>
      <c r="GMX170"/>
      <c r="GMY170"/>
      <c r="GMZ170"/>
      <c r="GNA170"/>
      <c r="GNB170"/>
      <c r="GNC170"/>
      <c r="GND170"/>
      <c r="GNE170"/>
      <c r="GNF170"/>
      <c r="GNG170"/>
      <c r="GNH170"/>
      <c r="GNI170"/>
      <c r="GNJ170"/>
      <c r="GNK170"/>
      <c r="GNL170"/>
      <c r="GNM170"/>
      <c r="GNN170"/>
      <c r="GNO170"/>
      <c r="GNP170"/>
      <c r="GNQ170"/>
      <c r="GNR170"/>
      <c r="GNS170"/>
      <c r="GNT170"/>
      <c r="GNU170"/>
      <c r="GNV170"/>
      <c r="GNW170"/>
      <c r="GNX170"/>
      <c r="GNY170"/>
      <c r="GNZ170"/>
      <c r="GOA170"/>
      <c r="GOB170"/>
      <c r="GOC170"/>
      <c r="GOD170"/>
      <c r="GOE170"/>
      <c r="GOF170"/>
      <c r="GOG170"/>
      <c r="GOH170"/>
      <c r="GOI170"/>
      <c r="GOJ170"/>
      <c r="GOK170"/>
      <c r="GOL170"/>
      <c r="GOM170"/>
      <c r="GON170"/>
      <c r="GOO170"/>
      <c r="GOP170"/>
      <c r="GOQ170"/>
      <c r="GOR170"/>
      <c r="GOS170"/>
      <c r="GOT170"/>
      <c r="GOU170"/>
      <c r="GOV170"/>
      <c r="GOW170"/>
      <c r="GOX170"/>
      <c r="GOY170"/>
      <c r="GOZ170"/>
      <c r="GPA170"/>
      <c r="GPB170"/>
      <c r="GPC170"/>
      <c r="GPD170"/>
      <c r="GPE170"/>
      <c r="GPF170"/>
      <c r="GPG170"/>
      <c r="GPH170"/>
      <c r="GPI170"/>
      <c r="GPJ170"/>
      <c r="GPK170"/>
      <c r="GPL170"/>
      <c r="GPM170"/>
      <c r="GPN170"/>
      <c r="GPO170"/>
      <c r="GPP170"/>
      <c r="GPQ170"/>
      <c r="GPR170"/>
      <c r="GPS170"/>
      <c r="GPT170"/>
      <c r="GPU170"/>
      <c r="GPV170"/>
      <c r="GPW170"/>
      <c r="GPX170"/>
      <c r="GPY170"/>
      <c r="GPZ170"/>
      <c r="GQA170"/>
      <c r="GQB170"/>
      <c r="GQC170"/>
      <c r="GQD170"/>
      <c r="GQE170"/>
      <c r="GQF170"/>
      <c r="GQG170"/>
      <c r="GQH170"/>
      <c r="GQI170"/>
      <c r="GQJ170"/>
      <c r="GQK170"/>
      <c r="GQL170"/>
      <c r="GQM170"/>
      <c r="GQN170"/>
      <c r="GQO170"/>
      <c r="GQP170"/>
      <c r="GQQ170"/>
      <c r="GQR170"/>
      <c r="GQS170"/>
      <c r="GQT170"/>
      <c r="GQU170"/>
      <c r="GQV170"/>
      <c r="GQW170"/>
      <c r="GQX170"/>
      <c r="GQY170"/>
      <c r="GQZ170"/>
      <c r="GRA170"/>
      <c r="GRB170"/>
      <c r="GRC170"/>
      <c r="GRD170"/>
      <c r="GRE170"/>
      <c r="GRF170"/>
      <c r="GRG170"/>
      <c r="GRH170"/>
      <c r="GRI170"/>
      <c r="GRJ170"/>
      <c r="GRK170"/>
      <c r="GRL170"/>
      <c r="GRM170"/>
      <c r="GRN170"/>
      <c r="GRO170"/>
      <c r="GRP170"/>
      <c r="GRQ170"/>
      <c r="GRR170"/>
      <c r="GRS170"/>
      <c r="GRT170"/>
      <c r="GRU170"/>
      <c r="GRV170"/>
      <c r="GRW170"/>
      <c r="GRX170"/>
      <c r="GRY170"/>
      <c r="GRZ170"/>
      <c r="GSA170"/>
      <c r="GSB170"/>
      <c r="GSC170"/>
      <c r="GSD170"/>
      <c r="GSE170"/>
      <c r="GSF170"/>
      <c r="GSG170"/>
      <c r="GSH170"/>
      <c r="GSI170"/>
      <c r="GSJ170"/>
      <c r="GSK170"/>
      <c r="GSL170"/>
      <c r="GSM170"/>
      <c r="GSN170"/>
      <c r="GSO170"/>
      <c r="GSP170"/>
      <c r="GSQ170"/>
      <c r="GSR170"/>
      <c r="GSS170"/>
      <c r="GST170"/>
      <c r="GSU170"/>
      <c r="GSV170"/>
      <c r="GSW170"/>
      <c r="GSX170"/>
      <c r="GSY170"/>
      <c r="GSZ170"/>
      <c r="GTA170"/>
      <c r="GTB170"/>
      <c r="GTC170"/>
      <c r="GTD170"/>
      <c r="GTE170"/>
      <c r="GTF170"/>
      <c r="GTG170"/>
      <c r="GTH170"/>
      <c r="GTI170"/>
      <c r="GTJ170"/>
      <c r="GTK170"/>
      <c r="GTL170"/>
      <c r="GTM170"/>
      <c r="GTN170"/>
      <c r="GTO170"/>
      <c r="GTP170"/>
      <c r="GTQ170"/>
      <c r="GTR170"/>
      <c r="GTS170"/>
      <c r="GTT170"/>
      <c r="GTU170"/>
      <c r="GTV170"/>
      <c r="GTW170"/>
      <c r="GTX170"/>
      <c r="GTY170"/>
      <c r="GTZ170"/>
      <c r="GUA170"/>
      <c r="GUB170"/>
      <c r="GUC170"/>
      <c r="GUD170"/>
      <c r="GUE170"/>
      <c r="GUF170"/>
      <c r="GUG170"/>
      <c r="GUH170"/>
      <c r="GUI170"/>
      <c r="GUJ170"/>
      <c r="GUK170"/>
      <c r="GUL170"/>
      <c r="GUM170"/>
      <c r="GUN170"/>
      <c r="GUO170"/>
      <c r="GUP170"/>
      <c r="GUQ170"/>
      <c r="GUR170"/>
      <c r="GUS170"/>
      <c r="GUT170"/>
      <c r="GUU170"/>
      <c r="GUV170"/>
      <c r="GUW170"/>
      <c r="GUX170"/>
      <c r="GUY170"/>
      <c r="GUZ170"/>
      <c r="GVA170"/>
      <c r="GVB170"/>
      <c r="GVC170"/>
      <c r="GVD170"/>
      <c r="GVE170"/>
      <c r="GVF170"/>
      <c r="GVG170"/>
      <c r="GVH170"/>
      <c r="GVI170"/>
      <c r="GVJ170"/>
      <c r="GVK170"/>
      <c r="GVL170"/>
      <c r="GVM170"/>
      <c r="GVN170"/>
      <c r="GVO170"/>
      <c r="GVP170"/>
      <c r="GVQ170"/>
      <c r="GVR170"/>
      <c r="GVS170"/>
      <c r="GVT170"/>
      <c r="GVU170"/>
      <c r="GVV170"/>
      <c r="GVW170"/>
      <c r="GVX170"/>
      <c r="GVY170"/>
      <c r="GVZ170"/>
      <c r="GWA170"/>
      <c r="GWB170"/>
      <c r="GWC170"/>
      <c r="GWD170"/>
      <c r="GWE170"/>
      <c r="GWF170"/>
      <c r="GWG170"/>
      <c r="GWH170"/>
      <c r="GWI170"/>
      <c r="GWJ170"/>
      <c r="GWK170"/>
      <c r="GWL170"/>
      <c r="GWM170"/>
      <c r="GWN170"/>
      <c r="GWO170"/>
      <c r="GWP170"/>
      <c r="GWQ170"/>
      <c r="GWR170"/>
      <c r="GWS170"/>
      <c r="GWT170"/>
      <c r="GWU170"/>
      <c r="GWV170"/>
      <c r="GWW170"/>
      <c r="GWX170"/>
      <c r="GWY170"/>
      <c r="GWZ170"/>
      <c r="GXA170"/>
      <c r="GXB170"/>
      <c r="GXC170"/>
      <c r="GXD170"/>
      <c r="GXE170"/>
      <c r="GXF170"/>
      <c r="GXG170"/>
      <c r="GXH170"/>
      <c r="GXI170"/>
      <c r="GXJ170"/>
      <c r="GXK170"/>
      <c r="GXL170"/>
      <c r="GXM170"/>
      <c r="GXN170"/>
      <c r="GXO170"/>
      <c r="GXP170"/>
      <c r="GXQ170"/>
      <c r="GXR170"/>
      <c r="GXS170"/>
      <c r="GXT170"/>
      <c r="GXU170"/>
      <c r="GXV170"/>
      <c r="GXW170"/>
      <c r="GXX170"/>
      <c r="GXY170"/>
      <c r="GXZ170"/>
      <c r="GYA170"/>
      <c r="GYB170"/>
      <c r="GYC170"/>
      <c r="GYD170"/>
      <c r="GYE170"/>
      <c r="GYF170"/>
      <c r="GYG170"/>
      <c r="GYH170"/>
      <c r="GYI170"/>
      <c r="GYJ170"/>
      <c r="GYK170"/>
      <c r="GYL170"/>
      <c r="GYM170"/>
      <c r="GYN170"/>
      <c r="GYO170"/>
      <c r="GYP170"/>
      <c r="GYQ170"/>
      <c r="GYR170"/>
      <c r="GYS170"/>
      <c r="GYT170"/>
      <c r="GYU170"/>
      <c r="GYV170"/>
      <c r="GYW170"/>
      <c r="GYX170"/>
      <c r="GYY170"/>
      <c r="GYZ170"/>
      <c r="GZA170"/>
      <c r="GZB170"/>
      <c r="GZC170"/>
      <c r="GZD170"/>
      <c r="GZE170"/>
      <c r="GZF170"/>
      <c r="GZG170"/>
      <c r="GZH170"/>
      <c r="GZI170"/>
      <c r="GZJ170"/>
      <c r="GZK170"/>
      <c r="GZL170"/>
      <c r="GZM170"/>
      <c r="GZN170"/>
      <c r="GZO170"/>
      <c r="GZP170"/>
      <c r="GZQ170"/>
      <c r="GZR170"/>
      <c r="GZS170"/>
      <c r="GZT170"/>
      <c r="GZU170"/>
      <c r="GZV170"/>
      <c r="GZW170"/>
      <c r="GZX170"/>
      <c r="GZY170"/>
      <c r="GZZ170"/>
      <c r="HAA170"/>
      <c r="HAB170"/>
      <c r="HAC170"/>
      <c r="HAD170"/>
      <c r="HAE170"/>
      <c r="HAF170"/>
      <c r="HAG170"/>
      <c r="HAH170"/>
      <c r="HAI170"/>
      <c r="HAJ170"/>
      <c r="HAK170"/>
      <c r="HAL170"/>
      <c r="HAM170"/>
      <c r="HAN170"/>
      <c r="HAO170"/>
      <c r="HAP170"/>
      <c r="HAQ170"/>
      <c r="HAR170"/>
      <c r="HAS170"/>
      <c r="HAT170"/>
      <c r="HAU170"/>
      <c r="HAV170"/>
      <c r="HAW170"/>
      <c r="HAX170"/>
      <c r="HAY170"/>
      <c r="HAZ170"/>
      <c r="HBA170"/>
      <c r="HBB170"/>
      <c r="HBC170"/>
      <c r="HBD170"/>
      <c r="HBE170"/>
      <c r="HBF170"/>
      <c r="HBG170"/>
      <c r="HBH170"/>
      <c r="HBI170"/>
      <c r="HBJ170"/>
      <c r="HBK170"/>
      <c r="HBL170"/>
      <c r="HBM170"/>
      <c r="HBN170"/>
      <c r="HBO170"/>
      <c r="HBP170"/>
      <c r="HBQ170"/>
      <c r="HBR170"/>
      <c r="HBS170"/>
      <c r="HBT170"/>
      <c r="HBU170"/>
      <c r="HBV170"/>
      <c r="HBW170"/>
      <c r="HBX170"/>
      <c r="HBY170"/>
      <c r="HBZ170"/>
      <c r="HCA170"/>
      <c r="HCB170"/>
      <c r="HCC170"/>
      <c r="HCD170"/>
      <c r="HCE170"/>
      <c r="HCF170"/>
      <c r="HCG170"/>
      <c r="HCH170"/>
      <c r="HCI170"/>
      <c r="HCJ170"/>
      <c r="HCK170"/>
      <c r="HCL170"/>
      <c r="HCM170"/>
      <c r="HCN170"/>
      <c r="HCO170"/>
      <c r="HCP170"/>
      <c r="HCQ170"/>
      <c r="HCR170"/>
      <c r="HCS170"/>
      <c r="HCT170"/>
      <c r="HCU170"/>
      <c r="HCV170"/>
      <c r="HCW170"/>
      <c r="HCX170"/>
      <c r="HCY170"/>
      <c r="HCZ170"/>
      <c r="HDA170"/>
      <c r="HDB170"/>
      <c r="HDC170"/>
      <c r="HDD170"/>
      <c r="HDE170"/>
      <c r="HDF170"/>
      <c r="HDG170"/>
      <c r="HDH170"/>
      <c r="HDI170"/>
      <c r="HDJ170"/>
      <c r="HDK170"/>
      <c r="HDL170"/>
      <c r="HDM170"/>
      <c r="HDN170"/>
      <c r="HDO170"/>
      <c r="HDP170"/>
      <c r="HDQ170"/>
      <c r="HDR170"/>
      <c r="HDS170"/>
      <c r="HDT170"/>
      <c r="HDU170"/>
      <c r="HDV170"/>
      <c r="HDW170"/>
      <c r="HDX170"/>
      <c r="HDY170"/>
      <c r="HDZ170"/>
      <c r="HEA170"/>
      <c r="HEB170"/>
      <c r="HEC170"/>
      <c r="HED170"/>
      <c r="HEE170"/>
      <c r="HEF170"/>
      <c r="HEG170"/>
      <c r="HEH170"/>
      <c r="HEI170"/>
      <c r="HEJ170"/>
      <c r="HEK170"/>
      <c r="HEL170"/>
      <c r="HEM170"/>
      <c r="HEN170"/>
      <c r="HEO170"/>
      <c r="HEP170"/>
      <c r="HEQ170"/>
      <c r="HER170"/>
      <c r="HES170"/>
      <c r="HET170"/>
      <c r="HEU170"/>
      <c r="HEV170"/>
      <c r="HEW170"/>
      <c r="HEX170"/>
      <c r="HEY170"/>
      <c r="HEZ170"/>
      <c r="HFA170"/>
      <c r="HFB170"/>
      <c r="HFC170"/>
      <c r="HFD170"/>
      <c r="HFE170"/>
      <c r="HFF170"/>
      <c r="HFG170"/>
      <c r="HFH170"/>
      <c r="HFI170"/>
      <c r="HFJ170"/>
      <c r="HFK170"/>
      <c r="HFL170"/>
      <c r="HFM170"/>
      <c r="HFN170"/>
      <c r="HFO170"/>
      <c r="HFP170"/>
      <c r="HFQ170"/>
      <c r="HFR170"/>
      <c r="HFS170"/>
      <c r="HFT170"/>
      <c r="HFU170"/>
      <c r="HFV170"/>
      <c r="HFW170"/>
      <c r="HFX170"/>
      <c r="HFY170"/>
      <c r="HFZ170"/>
      <c r="HGA170"/>
      <c r="HGB170"/>
      <c r="HGC170"/>
      <c r="HGD170"/>
      <c r="HGE170"/>
      <c r="HGF170"/>
      <c r="HGG170"/>
      <c r="HGH170"/>
      <c r="HGI170"/>
      <c r="HGJ170"/>
      <c r="HGK170"/>
      <c r="HGL170"/>
      <c r="HGM170"/>
      <c r="HGN170"/>
      <c r="HGO170"/>
      <c r="HGP170"/>
      <c r="HGQ170"/>
      <c r="HGR170"/>
      <c r="HGS170"/>
      <c r="HGT170"/>
      <c r="HGU170"/>
      <c r="HGV170"/>
      <c r="HGW170"/>
      <c r="HGX170"/>
      <c r="HGY170"/>
      <c r="HGZ170"/>
      <c r="HHA170"/>
      <c r="HHB170"/>
      <c r="HHC170"/>
      <c r="HHD170"/>
      <c r="HHE170"/>
      <c r="HHF170"/>
      <c r="HHG170"/>
      <c r="HHH170"/>
      <c r="HHI170"/>
      <c r="HHJ170"/>
      <c r="HHK170"/>
      <c r="HHL170"/>
      <c r="HHM170"/>
      <c r="HHN170"/>
      <c r="HHO170"/>
      <c r="HHP170"/>
      <c r="HHQ170"/>
      <c r="HHR170"/>
      <c r="HHS170"/>
      <c r="HHT170"/>
      <c r="HHU170"/>
      <c r="HHV170"/>
      <c r="HHW170"/>
      <c r="HHX170"/>
      <c r="HHY170"/>
      <c r="HHZ170"/>
      <c r="HIA170"/>
      <c r="HIB170"/>
      <c r="HIC170"/>
      <c r="HID170"/>
      <c r="HIE170"/>
      <c r="HIF170"/>
      <c r="HIG170"/>
      <c r="HIH170"/>
      <c r="HII170"/>
      <c r="HIJ170"/>
      <c r="HIK170"/>
      <c r="HIL170"/>
      <c r="HIM170"/>
      <c r="HIN170"/>
      <c r="HIO170"/>
      <c r="HIP170"/>
      <c r="HIQ170"/>
      <c r="HIR170"/>
      <c r="HIS170"/>
      <c r="HIT170"/>
      <c r="HIU170"/>
      <c r="HIV170"/>
      <c r="HIW170"/>
      <c r="HIX170"/>
      <c r="HIY170"/>
      <c r="HIZ170"/>
      <c r="HJA170"/>
      <c r="HJB170"/>
      <c r="HJC170"/>
      <c r="HJD170"/>
      <c r="HJE170"/>
      <c r="HJF170"/>
      <c r="HJG170"/>
      <c r="HJH170"/>
      <c r="HJI170"/>
      <c r="HJJ170"/>
      <c r="HJK170"/>
      <c r="HJL170"/>
      <c r="HJM170"/>
      <c r="HJN170"/>
      <c r="HJO170"/>
      <c r="HJP170"/>
      <c r="HJQ170"/>
      <c r="HJR170"/>
      <c r="HJS170"/>
      <c r="HJT170"/>
      <c r="HJU170"/>
      <c r="HJV170"/>
      <c r="HJW170"/>
      <c r="HJX170"/>
      <c r="HJY170"/>
      <c r="HJZ170"/>
      <c r="HKA170"/>
      <c r="HKB170"/>
      <c r="HKC170"/>
      <c r="HKD170"/>
      <c r="HKE170"/>
      <c r="HKF170"/>
      <c r="HKG170"/>
      <c r="HKH170"/>
      <c r="HKI170"/>
      <c r="HKJ170"/>
      <c r="HKK170"/>
      <c r="HKL170"/>
      <c r="HKM170"/>
      <c r="HKN170"/>
      <c r="HKO170"/>
      <c r="HKP170"/>
      <c r="HKQ170"/>
      <c r="HKR170"/>
      <c r="HKS170"/>
      <c r="HKT170"/>
      <c r="HKU170"/>
      <c r="HKV170"/>
      <c r="HKW170"/>
      <c r="HKX170"/>
      <c r="HKY170"/>
      <c r="HKZ170"/>
      <c r="HLA170"/>
      <c r="HLB170"/>
      <c r="HLC170"/>
      <c r="HLD170"/>
      <c r="HLE170"/>
      <c r="HLF170"/>
      <c r="HLG170"/>
      <c r="HLH170"/>
      <c r="HLI170"/>
      <c r="HLJ170"/>
      <c r="HLK170"/>
      <c r="HLL170"/>
      <c r="HLM170"/>
      <c r="HLN170"/>
      <c r="HLO170"/>
      <c r="HLP170"/>
      <c r="HLQ170"/>
      <c r="HLR170"/>
      <c r="HLS170"/>
      <c r="HLT170"/>
      <c r="HLU170"/>
      <c r="HLV170"/>
      <c r="HLW170"/>
      <c r="HLX170"/>
      <c r="HLY170"/>
      <c r="HLZ170"/>
      <c r="HMA170"/>
      <c r="HMB170"/>
      <c r="HMC170"/>
      <c r="HMD170"/>
      <c r="HME170"/>
      <c r="HMF170"/>
      <c r="HMG170"/>
      <c r="HMH170"/>
      <c r="HMI170"/>
      <c r="HMJ170"/>
      <c r="HMK170"/>
      <c r="HML170"/>
      <c r="HMM170"/>
      <c r="HMN170"/>
      <c r="HMO170"/>
      <c r="HMP170"/>
      <c r="HMQ170"/>
      <c r="HMR170"/>
      <c r="HMS170"/>
      <c r="HMT170"/>
      <c r="HMU170"/>
      <c r="HMV170"/>
      <c r="HMW170"/>
      <c r="HMX170"/>
      <c r="HMY170"/>
      <c r="HMZ170"/>
      <c r="HNA170"/>
      <c r="HNB170"/>
      <c r="HNC170"/>
      <c r="HND170"/>
      <c r="HNE170"/>
      <c r="HNF170"/>
      <c r="HNG170"/>
      <c r="HNH170"/>
      <c r="HNI170"/>
      <c r="HNJ170"/>
      <c r="HNK170"/>
      <c r="HNL170"/>
      <c r="HNM170"/>
      <c r="HNN170"/>
      <c r="HNO170"/>
      <c r="HNP170"/>
      <c r="HNQ170"/>
      <c r="HNR170"/>
      <c r="HNS170"/>
      <c r="HNT170"/>
      <c r="HNU170"/>
      <c r="HNV170"/>
      <c r="HNW170"/>
      <c r="HNX170"/>
      <c r="HNY170"/>
      <c r="HNZ170"/>
      <c r="HOA170"/>
      <c r="HOB170"/>
      <c r="HOC170"/>
      <c r="HOD170"/>
      <c r="HOE170"/>
      <c r="HOF170"/>
      <c r="HOG170"/>
      <c r="HOH170"/>
      <c r="HOI170"/>
      <c r="HOJ170"/>
      <c r="HOK170"/>
      <c r="HOL170"/>
      <c r="HOM170"/>
      <c r="HON170"/>
      <c r="HOO170"/>
      <c r="HOP170"/>
      <c r="HOQ170"/>
      <c r="HOR170"/>
      <c r="HOS170"/>
      <c r="HOT170"/>
      <c r="HOU170"/>
      <c r="HOV170"/>
      <c r="HOW170"/>
      <c r="HOX170"/>
      <c r="HOY170"/>
      <c r="HOZ170"/>
      <c r="HPA170"/>
      <c r="HPB170"/>
      <c r="HPC170"/>
      <c r="HPD170"/>
      <c r="HPE170"/>
      <c r="HPF170"/>
      <c r="HPG170"/>
      <c r="HPH170"/>
      <c r="HPI170"/>
      <c r="HPJ170"/>
      <c r="HPK170"/>
      <c r="HPL170"/>
      <c r="HPM170"/>
      <c r="HPN170"/>
      <c r="HPO170"/>
      <c r="HPP170"/>
      <c r="HPQ170"/>
      <c r="HPR170"/>
      <c r="HPS170"/>
      <c r="HPT170"/>
      <c r="HPU170"/>
      <c r="HPV170"/>
      <c r="HPW170"/>
      <c r="HPX170"/>
      <c r="HPY170"/>
      <c r="HPZ170"/>
      <c r="HQA170"/>
      <c r="HQB170"/>
      <c r="HQC170"/>
      <c r="HQD170"/>
      <c r="HQE170"/>
      <c r="HQF170"/>
      <c r="HQG170"/>
      <c r="HQH170"/>
      <c r="HQI170"/>
      <c r="HQJ170"/>
      <c r="HQK170"/>
      <c r="HQL170"/>
      <c r="HQM170"/>
      <c r="HQN170"/>
      <c r="HQO170"/>
      <c r="HQP170"/>
      <c r="HQQ170"/>
      <c r="HQR170"/>
      <c r="HQS170"/>
      <c r="HQT170"/>
      <c r="HQU170"/>
      <c r="HQV170"/>
      <c r="HQW170"/>
      <c r="HQX170"/>
      <c r="HQY170"/>
      <c r="HQZ170"/>
      <c r="HRA170"/>
      <c r="HRB170"/>
      <c r="HRC170"/>
      <c r="HRD170"/>
      <c r="HRE170"/>
      <c r="HRF170"/>
      <c r="HRG170"/>
      <c r="HRH170"/>
      <c r="HRI170"/>
      <c r="HRJ170"/>
      <c r="HRK170"/>
      <c r="HRL170"/>
      <c r="HRM170"/>
      <c r="HRN170"/>
      <c r="HRO170"/>
      <c r="HRP170"/>
      <c r="HRQ170"/>
      <c r="HRR170"/>
      <c r="HRS170"/>
      <c r="HRT170"/>
      <c r="HRU170"/>
      <c r="HRV170"/>
      <c r="HRW170"/>
      <c r="HRX170"/>
      <c r="HRY170"/>
      <c r="HRZ170"/>
      <c r="HSA170"/>
      <c r="HSB170"/>
      <c r="HSC170"/>
      <c r="HSD170"/>
      <c r="HSE170"/>
      <c r="HSF170"/>
      <c r="HSG170"/>
      <c r="HSH170"/>
      <c r="HSI170"/>
      <c r="HSJ170"/>
      <c r="HSK170"/>
      <c r="HSL170"/>
      <c r="HSM170"/>
      <c r="HSN170"/>
      <c r="HSO170"/>
      <c r="HSP170"/>
      <c r="HSQ170"/>
      <c r="HSR170"/>
      <c r="HSS170"/>
      <c r="HST170"/>
      <c r="HSU170"/>
      <c r="HSV170"/>
      <c r="HSW170"/>
      <c r="HSX170"/>
      <c r="HSY170"/>
      <c r="HSZ170"/>
      <c r="HTA170"/>
      <c r="HTB170"/>
      <c r="HTC170"/>
      <c r="HTD170"/>
      <c r="HTE170"/>
      <c r="HTF170"/>
      <c r="HTG170"/>
      <c r="HTH170"/>
      <c r="HTI170"/>
      <c r="HTJ170"/>
      <c r="HTK170"/>
      <c r="HTL170"/>
      <c r="HTM170"/>
      <c r="HTN170"/>
      <c r="HTO170"/>
      <c r="HTP170"/>
      <c r="HTQ170"/>
      <c r="HTR170"/>
      <c r="HTS170"/>
      <c r="HTT170"/>
      <c r="HTU170"/>
      <c r="HTV170"/>
      <c r="HTW170"/>
      <c r="HTX170"/>
      <c r="HTY170"/>
      <c r="HTZ170"/>
      <c r="HUA170"/>
      <c r="HUB170"/>
      <c r="HUC170"/>
      <c r="HUD170"/>
      <c r="HUE170"/>
      <c r="HUF170"/>
      <c r="HUG170"/>
      <c r="HUH170"/>
      <c r="HUI170"/>
      <c r="HUJ170"/>
      <c r="HUK170"/>
      <c r="HUL170"/>
      <c r="HUM170"/>
      <c r="HUN170"/>
      <c r="HUO170"/>
      <c r="HUP170"/>
      <c r="HUQ170"/>
      <c r="HUR170"/>
      <c r="HUS170"/>
      <c r="HUT170"/>
      <c r="HUU170"/>
      <c r="HUV170"/>
      <c r="HUW170"/>
      <c r="HUX170"/>
      <c r="HUY170"/>
      <c r="HUZ170"/>
      <c r="HVA170"/>
      <c r="HVB170"/>
      <c r="HVC170"/>
      <c r="HVD170"/>
      <c r="HVE170"/>
      <c r="HVF170"/>
      <c r="HVG170"/>
      <c r="HVH170"/>
      <c r="HVI170"/>
      <c r="HVJ170"/>
      <c r="HVK170"/>
      <c r="HVL170"/>
      <c r="HVM170"/>
      <c r="HVN170"/>
      <c r="HVO170"/>
      <c r="HVP170"/>
      <c r="HVQ170"/>
      <c r="HVR170"/>
      <c r="HVS170"/>
      <c r="HVT170"/>
      <c r="HVU170"/>
      <c r="HVV170"/>
      <c r="HVW170"/>
      <c r="HVX170"/>
      <c r="HVY170"/>
      <c r="HVZ170"/>
      <c r="HWA170"/>
      <c r="HWB170"/>
      <c r="HWC170"/>
      <c r="HWD170"/>
      <c r="HWE170"/>
      <c r="HWF170"/>
      <c r="HWG170"/>
      <c r="HWH170"/>
      <c r="HWI170"/>
      <c r="HWJ170"/>
      <c r="HWK170"/>
      <c r="HWL170"/>
      <c r="HWM170"/>
      <c r="HWN170"/>
      <c r="HWO170"/>
      <c r="HWP170"/>
      <c r="HWQ170"/>
      <c r="HWR170"/>
      <c r="HWS170"/>
      <c r="HWT170"/>
      <c r="HWU170"/>
      <c r="HWV170"/>
      <c r="HWW170"/>
      <c r="HWX170"/>
      <c r="HWY170"/>
      <c r="HWZ170"/>
      <c r="HXA170"/>
      <c r="HXB170"/>
      <c r="HXC170"/>
      <c r="HXD170"/>
      <c r="HXE170"/>
      <c r="HXF170"/>
      <c r="HXG170"/>
      <c r="HXH170"/>
      <c r="HXI170"/>
      <c r="HXJ170"/>
      <c r="HXK170"/>
      <c r="HXL170"/>
      <c r="HXM170"/>
      <c r="HXN170"/>
      <c r="HXO170"/>
      <c r="HXP170"/>
      <c r="HXQ170"/>
      <c r="HXR170"/>
      <c r="HXS170"/>
      <c r="HXT170"/>
      <c r="HXU170"/>
      <c r="HXV170"/>
      <c r="HXW170"/>
      <c r="HXX170"/>
      <c r="HXY170"/>
      <c r="HXZ170"/>
      <c r="HYA170"/>
      <c r="HYB170"/>
      <c r="HYC170"/>
      <c r="HYD170"/>
      <c r="HYE170"/>
      <c r="HYF170"/>
      <c r="HYG170"/>
      <c r="HYH170"/>
      <c r="HYI170"/>
      <c r="HYJ170"/>
      <c r="HYK170"/>
      <c r="HYL170"/>
      <c r="HYM170"/>
      <c r="HYN170"/>
      <c r="HYO170"/>
      <c r="HYP170"/>
      <c r="HYQ170"/>
      <c r="HYR170"/>
      <c r="HYS170"/>
      <c r="HYT170"/>
      <c r="HYU170"/>
      <c r="HYV170"/>
      <c r="HYW170"/>
      <c r="HYX170"/>
      <c r="HYY170"/>
      <c r="HYZ170"/>
      <c r="HZA170"/>
      <c r="HZB170"/>
      <c r="HZC170"/>
      <c r="HZD170"/>
      <c r="HZE170"/>
      <c r="HZF170"/>
      <c r="HZG170"/>
      <c r="HZH170"/>
      <c r="HZI170"/>
      <c r="HZJ170"/>
      <c r="HZK170"/>
      <c r="HZL170"/>
      <c r="HZM170"/>
      <c r="HZN170"/>
      <c r="HZO170"/>
      <c r="HZP170"/>
      <c r="HZQ170"/>
      <c r="HZR170"/>
      <c r="HZS170"/>
      <c r="HZT170"/>
      <c r="HZU170"/>
      <c r="HZV170"/>
      <c r="HZW170"/>
      <c r="HZX170"/>
      <c r="HZY170"/>
      <c r="HZZ170"/>
      <c r="IAA170"/>
      <c r="IAB170"/>
      <c r="IAC170"/>
      <c r="IAD170"/>
      <c r="IAE170"/>
      <c r="IAF170"/>
      <c r="IAG170"/>
      <c r="IAH170"/>
      <c r="IAI170"/>
      <c r="IAJ170"/>
      <c r="IAK170"/>
      <c r="IAL170"/>
      <c r="IAM170"/>
      <c r="IAN170"/>
      <c r="IAO170"/>
      <c r="IAP170"/>
      <c r="IAQ170"/>
      <c r="IAR170"/>
      <c r="IAS170"/>
      <c r="IAT170"/>
      <c r="IAU170"/>
      <c r="IAV170"/>
      <c r="IAW170"/>
      <c r="IAX170"/>
      <c r="IAY170"/>
      <c r="IAZ170"/>
      <c r="IBA170"/>
      <c r="IBB170"/>
      <c r="IBC170"/>
      <c r="IBD170"/>
      <c r="IBE170"/>
      <c r="IBF170"/>
      <c r="IBG170"/>
      <c r="IBH170"/>
      <c r="IBI170"/>
      <c r="IBJ170"/>
      <c r="IBK170"/>
      <c r="IBL170"/>
      <c r="IBM170"/>
      <c r="IBN170"/>
      <c r="IBO170"/>
      <c r="IBP170"/>
      <c r="IBQ170"/>
      <c r="IBR170"/>
      <c r="IBS170"/>
      <c r="IBT170"/>
      <c r="IBU170"/>
      <c r="IBV170"/>
      <c r="IBW170"/>
      <c r="IBX170"/>
      <c r="IBY170"/>
      <c r="IBZ170"/>
      <c r="ICA170"/>
      <c r="ICB170"/>
      <c r="ICC170"/>
      <c r="ICD170"/>
      <c r="ICE170"/>
      <c r="ICF170"/>
      <c r="ICG170"/>
      <c r="ICH170"/>
      <c r="ICI170"/>
      <c r="ICJ170"/>
      <c r="ICK170"/>
      <c r="ICL170"/>
      <c r="ICM170"/>
      <c r="ICN170"/>
      <c r="ICO170"/>
      <c r="ICP170"/>
      <c r="ICQ170"/>
      <c r="ICR170"/>
      <c r="ICS170"/>
      <c r="ICT170"/>
      <c r="ICU170"/>
      <c r="ICV170"/>
      <c r="ICW170"/>
      <c r="ICX170"/>
      <c r="ICY170"/>
      <c r="ICZ170"/>
      <c r="IDA170"/>
      <c r="IDB170"/>
      <c r="IDC170"/>
      <c r="IDD170"/>
      <c r="IDE170"/>
      <c r="IDF170"/>
      <c r="IDG170"/>
      <c r="IDH170"/>
      <c r="IDI170"/>
      <c r="IDJ170"/>
      <c r="IDK170"/>
      <c r="IDL170"/>
      <c r="IDM170"/>
      <c r="IDN170"/>
      <c r="IDO170"/>
      <c r="IDP170"/>
      <c r="IDQ170"/>
      <c r="IDR170"/>
      <c r="IDS170"/>
      <c r="IDT170"/>
      <c r="IDU170"/>
      <c r="IDV170"/>
      <c r="IDW170"/>
      <c r="IDX170"/>
      <c r="IDY170"/>
      <c r="IDZ170"/>
      <c r="IEA170"/>
      <c r="IEB170"/>
      <c r="IEC170"/>
      <c r="IED170"/>
      <c r="IEE170"/>
      <c r="IEF170"/>
      <c r="IEG170"/>
      <c r="IEH170"/>
      <c r="IEI170"/>
      <c r="IEJ170"/>
      <c r="IEK170"/>
      <c r="IEL170"/>
      <c r="IEM170"/>
      <c r="IEN170"/>
      <c r="IEO170"/>
      <c r="IEP170"/>
      <c r="IEQ170"/>
      <c r="IER170"/>
      <c r="IES170"/>
      <c r="IET170"/>
      <c r="IEU170"/>
      <c r="IEV170"/>
      <c r="IEW170"/>
      <c r="IEX170"/>
      <c r="IEY170"/>
      <c r="IEZ170"/>
      <c r="IFA170"/>
      <c r="IFB170"/>
      <c r="IFC170"/>
      <c r="IFD170"/>
      <c r="IFE170"/>
      <c r="IFF170"/>
      <c r="IFG170"/>
      <c r="IFH170"/>
      <c r="IFI170"/>
      <c r="IFJ170"/>
      <c r="IFK170"/>
      <c r="IFL170"/>
      <c r="IFM170"/>
      <c r="IFN170"/>
      <c r="IFO170"/>
      <c r="IFP170"/>
      <c r="IFQ170"/>
      <c r="IFR170"/>
      <c r="IFS170"/>
      <c r="IFT170"/>
      <c r="IFU170"/>
      <c r="IFV170"/>
      <c r="IFW170"/>
      <c r="IFX170"/>
      <c r="IFY170"/>
      <c r="IFZ170"/>
      <c r="IGA170"/>
      <c r="IGB170"/>
      <c r="IGC170"/>
      <c r="IGD170"/>
      <c r="IGE170"/>
      <c r="IGF170"/>
      <c r="IGG170"/>
      <c r="IGH170"/>
      <c r="IGI170"/>
      <c r="IGJ170"/>
      <c r="IGK170"/>
      <c r="IGL170"/>
      <c r="IGM170"/>
      <c r="IGN170"/>
      <c r="IGO170"/>
      <c r="IGP170"/>
      <c r="IGQ170"/>
      <c r="IGR170"/>
      <c r="IGS170"/>
      <c r="IGT170"/>
      <c r="IGU170"/>
      <c r="IGV170"/>
      <c r="IGW170"/>
      <c r="IGX170"/>
      <c r="IGY170"/>
      <c r="IGZ170"/>
      <c r="IHA170"/>
      <c r="IHB170"/>
      <c r="IHC170"/>
      <c r="IHD170"/>
      <c r="IHE170"/>
      <c r="IHF170"/>
      <c r="IHG170"/>
      <c r="IHH170"/>
      <c r="IHI170"/>
      <c r="IHJ170"/>
      <c r="IHK170"/>
      <c r="IHL170"/>
      <c r="IHM170"/>
      <c r="IHN170"/>
      <c r="IHO170"/>
      <c r="IHP170"/>
      <c r="IHQ170"/>
      <c r="IHR170"/>
      <c r="IHS170"/>
      <c r="IHT170"/>
      <c r="IHU170"/>
      <c r="IHV170"/>
      <c r="IHW170"/>
      <c r="IHX170"/>
      <c r="IHY170"/>
      <c r="IHZ170"/>
      <c r="IIA170"/>
      <c r="IIB170"/>
      <c r="IIC170"/>
      <c r="IID170"/>
      <c r="IIE170"/>
      <c r="IIF170"/>
      <c r="IIG170"/>
      <c r="IIH170"/>
      <c r="III170"/>
      <c r="IIJ170"/>
      <c r="IIK170"/>
      <c r="IIL170"/>
      <c r="IIM170"/>
      <c r="IIN170"/>
      <c r="IIO170"/>
      <c r="IIP170"/>
      <c r="IIQ170"/>
      <c r="IIR170"/>
      <c r="IIS170"/>
      <c r="IIT170"/>
      <c r="IIU170"/>
      <c r="IIV170"/>
      <c r="IIW170"/>
      <c r="IIX170"/>
      <c r="IIY170"/>
      <c r="IIZ170"/>
      <c r="IJA170"/>
      <c r="IJB170"/>
      <c r="IJC170"/>
      <c r="IJD170"/>
      <c r="IJE170"/>
      <c r="IJF170"/>
      <c r="IJG170"/>
      <c r="IJH170"/>
      <c r="IJI170"/>
      <c r="IJJ170"/>
      <c r="IJK170"/>
      <c r="IJL170"/>
      <c r="IJM170"/>
      <c r="IJN170"/>
      <c r="IJO170"/>
      <c r="IJP170"/>
      <c r="IJQ170"/>
      <c r="IJR170"/>
      <c r="IJS170"/>
      <c r="IJT170"/>
      <c r="IJU170"/>
      <c r="IJV170"/>
      <c r="IJW170"/>
      <c r="IJX170"/>
      <c r="IJY170"/>
      <c r="IJZ170"/>
      <c r="IKA170"/>
      <c r="IKB170"/>
      <c r="IKC170"/>
      <c r="IKD170"/>
      <c r="IKE170"/>
      <c r="IKF170"/>
      <c r="IKG170"/>
      <c r="IKH170"/>
      <c r="IKI170"/>
      <c r="IKJ170"/>
      <c r="IKK170"/>
      <c r="IKL170"/>
      <c r="IKM170"/>
      <c r="IKN170"/>
      <c r="IKO170"/>
      <c r="IKP170"/>
      <c r="IKQ170"/>
      <c r="IKR170"/>
      <c r="IKS170"/>
      <c r="IKT170"/>
      <c r="IKU170"/>
      <c r="IKV170"/>
      <c r="IKW170"/>
      <c r="IKX170"/>
      <c r="IKY170"/>
      <c r="IKZ170"/>
      <c r="ILA170"/>
      <c r="ILB170"/>
      <c r="ILC170"/>
      <c r="ILD170"/>
      <c r="ILE170"/>
      <c r="ILF170"/>
      <c r="ILG170"/>
      <c r="ILH170"/>
      <c r="ILI170"/>
      <c r="ILJ170"/>
      <c r="ILK170"/>
      <c r="ILL170"/>
      <c r="ILM170"/>
      <c r="ILN170"/>
      <c r="ILO170"/>
      <c r="ILP170"/>
      <c r="ILQ170"/>
      <c r="ILR170"/>
      <c r="ILS170"/>
      <c r="ILT170"/>
      <c r="ILU170"/>
      <c r="ILV170"/>
      <c r="ILW170"/>
      <c r="ILX170"/>
      <c r="ILY170"/>
      <c r="ILZ170"/>
      <c r="IMA170"/>
      <c r="IMB170"/>
      <c r="IMC170"/>
      <c r="IMD170"/>
      <c r="IME170"/>
      <c r="IMF170"/>
      <c r="IMG170"/>
      <c r="IMH170"/>
      <c r="IMI170"/>
      <c r="IMJ170"/>
      <c r="IMK170"/>
      <c r="IML170"/>
      <c r="IMM170"/>
      <c r="IMN170"/>
      <c r="IMO170"/>
      <c r="IMP170"/>
      <c r="IMQ170"/>
      <c r="IMR170"/>
      <c r="IMS170"/>
      <c r="IMT170"/>
      <c r="IMU170"/>
      <c r="IMV170"/>
      <c r="IMW170"/>
      <c r="IMX170"/>
      <c r="IMY170"/>
      <c r="IMZ170"/>
      <c r="INA170"/>
      <c r="INB170"/>
      <c r="INC170"/>
      <c r="IND170"/>
      <c r="INE170"/>
      <c r="INF170"/>
      <c r="ING170"/>
      <c r="INH170"/>
      <c r="INI170"/>
      <c r="INJ170"/>
      <c r="INK170"/>
      <c r="INL170"/>
      <c r="INM170"/>
      <c r="INN170"/>
      <c r="INO170"/>
      <c r="INP170"/>
      <c r="INQ170"/>
      <c r="INR170"/>
      <c r="INS170"/>
      <c r="INT170"/>
      <c r="INU170"/>
      <c r="INV170"/>
      <c r="INW170"/>
      <c r="INX170"/>
      <c r="INY170"/>
      <c r="INZ170"/>
      <c r="IOA170"/>
      <c r="IOB170"/>
      <c r="IOC170"/>
      <c r="IOD170"/>
      <c r="IOE170"/>
      <c r="IOF170"/>
      <c r="IOG170"/>
      <c r="IOH170"/>
      <c r="IOI170"/>
      <c r="IOJ170"/>
      <c r="IOK170"/>
      <c r="IOL170"/>
      <c r="IOM170"/>
      <c r="ION170"/>
      <c r="IOO170"/>
      <c r="IOP170"/>
      <c r="IOQ170"/>
      <c r="IOR170"/>
      <c r="IOS170"/>
      <c r="IOT170"/>
      <c r="IOU170"/>
      <c r="IOV170"/>
      <c r="IOW170"/>
      <c r="IOX170"/>
      <c r="IOY170"/>
      <c r="IOZ170"/>
      <c r="IPA170"/>
      <c r="IPB170"/>
      <c r="IPC170"/>
      <c r="IPD170"/>
      <c r="IPE170"/>
      <c r="IPF170"/>
      <c r="IPG170"/>
      <c r="IPH170"/>
      <c r="IPI170"/>
      <c r="IPJ170"/>
      <c r="IPK170"/>
      <c r="IPL170"/>
      <c r="IPM170"/>
      <c r="IPN170"/>
      <c r="IPO170"/>
      <c r="IPP170"/>
      <c r="IPQ170"/>
      <c r="IPR170"/>
      <c r="IPS170"/>
      <c r="IPT170"/>
      <c r="IPU170"/>
      <c r="IPV170"/>
      <c r="IPW170"/>
      <c r="IPX170"/>
      <c r="IPY170"/>
      <c r="IPZ170"/>
      <c r="IQA170"/>
      <c r="IQB170"/>
      <c r="IQC170"/>
      <c r="IQD170"/>
      <c r="IQE170"/>
      <c r="IQF170"/>
      <c r="IQG170"/>
      <c r="IQH170"/>
      <c r="IQI170"/>
      <c r="IQJ170"/>
      <c r="IQK170"/>
      <c r="IQL170"/>
      <c r="IQM170"/>
      <c r="IQN170"/>
      <c r="IQO170"/>
      <c r="IQP170"/>
      <c r="IQQ170"/>
      <c r="IQR170"/>
      <c r="IQS170"/>
      <c r="IQT170"/>
      <c r="IQU170"/>
      <c r="IQV170"/>
      <c r="IQW170"/>
      <c r="IQX170"/>
      <c r="IQY170"/>
      <c r="IQZ170"/>
      <c r="IRA170"/>
      <c r="IRB170"/>
      <c r="IRC170"/>
      <c r="IRD170"/>
      <c r="IRE170"/>
      <c r="IRF170"/>
      <c r="IRG170"/>
      <c r="IRH170"/>
      <c r="IRI170"/>
      <c r="IRJ170"/>
      <c r="IRK170"/>
      <c r="IRL170"/>
      <c r="IRM170"/>
      <c r="IRN170"/>
      <c r="IRO170"/>
      <c r="IRP170"/>
      <c r="IRQ170"/>
      <c r="IRR170"/>
      <c r="IRS170"/>
      <c r="IRT170"/>
      <c r="IRU170"/>
      <c r="IRV170"/>
      <c r="IRW170"/>
      <c r="IRX170"/>
      <c r="IRY170"/>
      <c r="IRZ170"/>
      <c r="ISA170"/>
      <c r="ISB170"/>
      <c r="ISC170"/>
      <c r="ISD170"/>
      <c r="ISE170"/>
      <c r="ISF170"/>
      <c r="ISG170"/>
      <c r="ISH170"/>
      <c r="ISI170"/>
      <c r="ISJ170"/>
      <c r="ISK170"/>
      <c r="ISL170"/>
      <c r="ISM170"/>
      <c r="ISN170"/>
      <c r="ISO170"/>
      <c r="ISP170"/>
      <c r="ISQ170"/>
      <c r="ISR170"/>
      <c r="ISS170"/>
      <c r="IST170"/>
      <c r="ISU170"/>
      <c r="ISV170"/>
      <c r="ISW170"/>
      <c r="ISX170"/>
      <c r="ISY170"/>
      <c r="ISZ170"/>
      <c r="ITA170"/>
      <c r="ITB170"/>
      <c r="ITC170"/>
      <c r="ITD170"/>
      <c r="ITE170"/>
      <c r="ITF170"/>
      <c r="ITG170"/>
      <c r="ITH170"/>
      <c r="ITI170"/>
      <c r="ITJ170"/>
      <c r="ITK170"/>
      <c r="ITL170"/>
      <c r="ITM170"/>
      <c r="ITN170"/>
      <c r="ITO170"/>
      <c r="ITP170"/>
      <c r="ITQ170"/>
      <c r="ITR170"/>
      <c r="ITS170"/>
      <c r="ITT170"/>
      <c r="ITU170"/>
      <c r="ITV170"/>
      <c r="ITW170"/>
      <c r="ITX170"/>
      <c r="ITY170"/>
      <c r="ITZ170"/>
      <c r="IUA170"/>
      <c r="IUB170"/>
      <c r="IUC170"/>
      <c r="IUD170"/>
      <c r="IUE170"/>
      <c r="IUF170"/>
      <c r="IUG170"/>
      <c r="IUH170"/>
      <c r="IUI170"/>
      <c r="IUJ170"/>
      <c r="IUK170"/>
      <c r="IUL170"/>
      <c r="IUM170"/>
      <c r="IUN170"/>
      <c r="IUO170"/>
      <c r="IUP170"/>
      <c r="IUQ170"/>
      <c r="IUR170"/>
      <c r="IUS170"/>
      <c r="IUT170"/>
      <c r="IUU170"/>
      <c r="IUV170"/>
      <c r="IUW170"/>
      <c r="IUX170"/>
      <c r="IUY170"/>
      <c r="IUZ170"/>
      <c r="IVA170"/>
      <c r="IVB170"/>
      <c r="IVC170"/>
      <c r="IVD170"/>
      <c r="IVE170"/>
      <c r="IVF170"/>
      <c r="IVG170"/>
      <c r="IVH170"/>
      <c r="IVI170"/>
      <c r="IVJ170"/>
      <c r="IVK170"/>
      <c r="IVL170"/>
      <c r="IVM170"/>
      <c r="IVN170"/>
      <c r="IVO170"/>
      <c r="IVP170"/>
      <c r="IVQ170"/>
      <c r="IVR170"/>
      <c r="IVS170"/>
      <c r="IVT170"/>
      <c r="IVU170"/>
      <c r="IVV170"/>
      <c r="IVW170"/>
      <c r="IVX170"/>
      <c r="IVY170"/>
      <c r="IVZ170"/>
      <c r="IWA170"/>
      <c r="IWB170"/>
      <c r="IWC170"/>
      <c r="IWD170"/>
      <c r="IWE170"/>
      <c r="IWF170"/>
      <c r="IWG170"/>
      <c r="IWH170"/>
      <c r="IWI170"/>
      <c r="IWJ170"/>
      <c r="IWK170"/>
      <c r="IWL170"/>
      <c r="IWM170"/>
      <c r="IWN170"/>
      <c r="IWO170"/>
      <c r="IWP170"/>
      <c r="IWQ170"/>
      <c r="IWR170"/>
      <c r="IWS170"/>
      <c r="IWT170"/>
      <c r="IWU170"/>
      <c r="IWV170"/>
      <c r="IWW170"/>
      <c r="IWX170"/>
      <c r="IWY170"/>
      <c r="IWZ170"/>
      <c r="IXA170"/>
      <c r="IXB170"/>
      <c r="IXC170"/>
      <c r="IXD170"/>
      <c r="IXE170"/>
      <c r="IXF170"/>
      <c r="IXG170"/>
      <c r="IXH170"/>
      <c r="IXI170"/>
      <c r="IXJ170"/>
      <c r="IXK170"/>
      <c r="IXL170"/>
      <c r="IXM170"/>
      <c r="IXN170"/>
      <c r="IXO170"/>
      <c r="IXP170"/>
      <c r="IXQ170"/>
      <c r="IXR170"/>
      <c r="IXS170"/>
      <c r="IXT170"/>
      <c r="IXU170"/>
      <c r="IXV170"/>
      <c r="IXW170"/>
      <c r="IXX170"/>
      <c r="IXY170"/>
      <c r="IXZ170"/>
      <c r="IYA170"/>
      <c r="IYB170"/>
      <c r="IYC170"/>
      <c r="IYD170"/>
      <c r="IYE170"/>
      <c r="IYF170"/>
      <c r="IYG170"/>
      <c r="IYH170"/>
      <c r="IYI170"/>
      <c r="IYJ170"/>
      <c r="IYK170"/>
      <c r="IYL170"/>
      <c r="IYM170"/>
      <c r="IYN170"/>
      <c r="IYO170"/>
      <c r="IYP170"/>
      <c r="IYQ170"/>
      <c r="IYR170"/>
      <c r="IYS170"/>
      <c r="IYT170"/>
      <c r="IYU170"/>
      <c r="IYV170"/>
      <c r="IYW170"/>
      <c r="IYX170"/>
      <c r="IYY170"/>
      <c r="IYZ170"/>
      <c r="IZA170"/>
      <c r="IZB170"/>
      <c r="IZC170"/>
      <c r="IZD170"/>
      <c r="IZE170"/>
      <c r="IZF170"/>
      <c r="IZG170"/>
      <c r="IZH170"/>
      <c r="IZI170"/>
      <c r="IZJ170"/>
      <c r="IZK170"/>
      <c r="IZL170"/>
      <c r="IZM170"/>
      <c r="IZN170"/>
      <c r="IZO170"/>
      <c r="IZP170"/>
      <c r="IZQ170"/>
      <c r="IZR170"/>
      <c r="IZS170"/>
      <c r="IZT170"/>
      <c r="IZU170"/>
      <c r="IZV170"/>
      <c r="IZW170"/>
      <c r="IZX170"/>
      <c r="IZY170"/>
      <c r="IZZ170"/>
      <c r="JAA170"/>
      <c r="JAB170"/>
      <c r="JAC170"/>
      <c r="JAD170"/>
      <c r="JAE170"/>
      <c r="JAF170"/>
      <c r="JAG170"/>
      <c r="JAH170"/>
      <c r="JAI170"/>
      <c r="JAJ170"/>
      <c r="JAK170"/>
      <c r="JAL170"/>
      <c r="JAM170"/>
      <c r="JAN170"/>
      <c r="JAO170"/>
      <c r="JAP170"/>
      <c r="JAQ170"/>
      <c r="JAR170"/>
      <c r="JAS170"/>
      <c r="JAT170"/>
      <c r="JAU170"/>
      <c r="JAV170"/>
      <c r="JAW170"/>
      <c r="JAX170"/>
      <c r="JAY170"/>
      <c r="JAZ170"/>
      <c r="JBA170"/>
      <c r="JBB170"/>
      <c r="JBC170"/>
      <c r="JBD170"/>
      <c r="JBE170"/>
      <c r="JBF170"/>
      <c r="JBG170"/>
      <c r="JBH170"/>
      <c r="JBI170"/>
      <c r="JBJ170"/>
      <c r="JBK170"/>
      <c r="JBL170"/>
      <c r="JBM170"/>
      <c r="JBN170"/>
      <c r="JBO170"/>
      <c r="JBP170"/>
      <c r="JBQ170"/>
      <c r="JBR170"/>
      <c r="JBS170"/>
      <c r="JBT170"/>
      <c r="JBU170"/>
      <c r="JBV170"/>
      <c r="JBW170"/>
      <c r="JBX170"/>
      <c r="JBY170"/>
      <c r="JBZ170"/>
      <c r="JCA170"/>
      <c r="JCB170"/>
      <c r="JCC170"/>
      <c r="JCD170"/>
      <c r="JCE170"/>
      <c r="JCF170"/>
      <c r="JCG170"/>
      <c r="JCH170"/>
      <c r="JCI170"/>
      <c r="JCJ170"/>
      <c r="JCK170"/>
      <c r="JCL170"/>
      <c r="JCM170"/>
      <c r="JCN170"/>
      <c r="JCO170"/>
      <c r="JCP170"/>
      <c r="JCQ170"/>
      <c r="JCR170"/>
      <c r="JCS170"/>
      <c r="JCT170"/>
      <c r="JCU170"/>
      <c r="JCV170"/>
      <c r="JCW170"/>
      <c r="JCX170"/>
      <c r="JCY170"/>
      <c r="JCZ170"/>
      <c r="JDA170"/>
      <c r="JDB170"/>
      <c r="JDC170"/>
      <c r="JDD170"/>
      <c r="JDE170"/>
      <c r="JDF170"/>
      <c r="JDG170"/>
      <c r="JDH170"/>
      <c r="JDI170"/>
      <c r="JDJ170"/>
      <c r="JDK170"/>
      <c r="JDL170"/>
      <c r="JDM170"/>
      <c r="JDN170"/>
      <c r="JDO170"/>
      <c r="JDP170"/>
      <c r="JDQ170"/>
      <c r="JDR170"/>
      <c r="JDS170"/>
      <c r="JDT170"/>
      <c r="JDU170"/>
      <c r="JDV170"/>
      <c r="JDW170"/>
      <c r="JDX170"/>
      <c r="JDY170"/>
      <c r="JDZ170"/>
      <c r="JEA170"/>
      <c r="JEB170"/>
      <c r="JEC170"/>
      <c r="JED170"/>
      <c r="JEE170"/>
      <c r="JEF170"/>
      <c r="JEG170"/>
      <c r="JEH170"/>
      <c r="JEI170"/>
      <c r="JEJ170"/>
      <c r="JEK170"/>
      <c r="JEL170"/>
      <c r="JEM170"/>
      <c r="JEN170"/>
      <c r="JEO170"/>
      <c r="JEP170"/>
      <c r="JEQ170"/>
      <c r="JER170"/>
      <c r="JES170"/>
      <c r="JET170"/>
      <c r="JEU170"/>
      <c r="JEV170"/>
      <c r="JEW170"/>
      <c r="JEX170"/>
      <c r="JEY170"/>
      <c r="JEZ170"/>
      <c r="JFA170"/>
      <c r="JFB170"/>
      <c r="JFC170"/>
      <c r="JFD170"/>
      <c r="JFE170"/>
      <c r="JFF170"/>
      <c r="JFG170"/>
      <c r="JFH170"/>
      <c r="JFI170"/>
      <c r="JFJ170"/>
      <c r="JFK170"/>
      <c r="JFL170"/>
      <c r="JFM170"/>
      <c r="JFN170"/>
      <c r="JFO170"/>
      <c r="JFP170"/>
      <c r="JFQ170"/>
      <c r="JFR170"/>
      <c r="JFS170"/>
      <c r="JFT170"/>
      <c r="JFU170"/>
      <c r="JFV170"/>
      <c r="JFW170"/>
      <c r="JFX170"/>
      <c r="JFY170"/>
      <c r="JFZ170"/>
      <c r="JGA170"/>
      <c r="JGB170"/>
      <c r="JGC170"/>
      <c r="JGD170"/>
      <c r="JGE170"/>
      <c r="JGF170"/>
      <c r="JGG170"/>
      <c r="JGH170"/>
      <c r="JGI170"/>
      <c r="JGJ170"/>
      <c r="JGK170"/>
      <c r="JGL170"/>
      <c r="JGM170"/>
      <c r="JGN170"/>
      <c r="JGO170"/>
      <c r="JGP170"/>
      <c r="JGQ170"/>
      <c r="JGR170"/>
      <c r="JGS170"/>
      <c r="JGT170"/>
      <c r="JGU170"/>
      <c r="JGV170"/>
      <c r="JGW170"/>
      <c r="JGX170"/>
      <c r="JGY170"/>
      <c r="JGZ170"/>
      <c r="JHA170"/>
      <c r="JHB170"/>
      <c r="JHC170"/>
      <c r="JHD170"/>
      <c r="JHE170"/>
      <c r="JHF170"/>
      <c r="JHG170"/>
      <c r="JHH170"/>
      <c r="JHI170"/>
      <c r="JHJ170"/>
      <c r="JHK170"/>
      <c r="JHL170"/>
      <c r="JHM170"/>
      <c r="JHN170"/>
      <c r="JHO170"/>
      <c r="JHP170"/>
      <c r="JHQ170"/>
      <c r="JHR170"/>
      <c r="JHS170"/>
      <c r="JHT170"/>
      <c r="JHU170"/>
      <c r="JHV170"/>
      <c r="JHW170"/>
      <c r="JHX170"/>
      <c r="JHY170"/>
      <c r="JHZ170"/>
      <c r="JIA170"/>
      <c r="JIB170"/>
      <c r="JIC170"/>
      <c r="JID170"/>
      <c r="JIE170"/>
      <c r="JIF170"/>
      <c r="JIG170"/>
      <c r="JIH170"/>
      <c r="JII170"/>
      <c r="JIJ170"/>
      <c r="JIK170"/>
      <c r="JIL170"/>
      <c r="JIM170"/>
      <c r="JIN170"/>
      <c r="JIO170"/>
      <c r="JIP170"/>
      <c r="JIQ170"/>
      <c r="JIR170"/>
      <c r="JIS170"/>
      <c r="JIT170"/>
      <c r="JIU170"/>
      <c r="JIV170"/>
      <c r="JIW170"/>
      <c r="JIX170"/>
      <c r="JIY170"/>
      <c r="JIZ170"/>
      <c r="JJA170"/>
      <c r="JJB170"/>
      <c r="JJC170"/>
      <c r="JJD170"/>
      <c r="JJE170"/>
      <c r="JJF170"/>
      <c r="JJG170"/>
      <c r="JJH170"/>
      <c r="JJI170"/>
      <c r="JJJ170"/>
      <c r="JJK170"/>
      <c r="JJL170"/>
      <c r="JJM170"/>
      <c r="JJN170"/>
      <c r="JJO170"/>
      <c r="JJP170"/>
      <c r="JJQ170"/>
      <c r="JJR170"/>
      <c r="JJS170"/>
      <c r="JJT170"/>
      <c r="JJU170"/>
      <c r="JJV170"/>
      <c r="JJW170"/>
      <c r="JJX170"/>
      <c r="JJY170"/>
      <c r="JJZ170"/>
      <c r="JKA170"/>
      <c r="JKB170"/>
      <c r="JKC170"/>
      <c r="JKD170"/>
      <c r="JKE170"/>
      <c r="JKF170"/>
      <c r="JKG170"/>
      <c r="JKH170"/>
      <c r="JKI170"/>
      <c r="JKJ170"/>
      <c r="JKK170"/>
      <c r="JKL170"/>
      <c r="JKM170"/>
      <c r="JKN170"/>
      <c r="JKO170"/>
      <c r="JKP170"/>
      <c r="JKQ170"/>
      <c r="JKR170"/>
      <c r="JKS170"/>
      <c r="JKT170"/>
      <c r="JKU170"/>
      <c r="JKV170"/>
      <c r="JKW170"/>
      <c r="JKX170"/>
      <c r="JKY170"/>
      <c r="JKZ170"/>
      <c r="JLA170"/>
      <c r="JLB170"/>
      <c r="JLC170"/>
      <c r="JLD170"/>
      <c r="JLE170"/>
      <c r="JLF170"/>
      <c r="JLG170"/>
      <c r="JLH170"/>
      <c r="JLI170"/>
      <c r="JLJ170"/>
      <c r="JLK170"/>
      <c r="JLL170"/>
      <c r="JLM170"/>
      <c r="JLN170"/>
      <c r="JLO170"/>
      <c r="JLP170"/>
      <c r="JLQ170"/>
      <c r="JLR170"/>
      <c r="JLS170"/>
      <c r="JLT170"/>
      <c r="JLU170"/>
      <c r="JLV170"/>
      <c r="JLW170"/>
      <c r="JLX170"/>
      <c r="JLY170"/>
      <c r="JLZ170"/>
      <c r="JMA170"/>
      <c r="JMB170"/>
      <c r="JMC170"/>
      <c r="JMD170"/>
      <c r="JME170"/>
      <c r="JMF170"/>
      <c r="JMG170"/>
      <c r="JMH170"/>
      <c r="JMI170"/>
      <c r="JMJ170"/>
      <c r="JMK170"/>
      <c r="JML170"/>
      <c r="JMM170"/>
      <c r="JMN170"/>
      <c r="JMO170"/>
      <c r="JMP170"/>
      <c r="JMQ170"/>
      <c r="JMR170"/>
      <c r="JMS170"/>
      <c r="JMT170"/>
      <c r="JMU170"/>
      <c r="JMV170"/>
      <c r="JMW170"/>
      <c r="JMX170"/>
      <c r="JMY170"/>
      <c r="JMZ170"/>
      <c r="JNA170"/>
      <c r="JNB170"/>
      <c r="JNC170"/>
      <c r="JND170"/>
      <c r="JNE170"/>
      <c r="JNF170"/>
      <c r="JNG170"/>
      <c r="JNH170"/>
      <c r="JNI170"/>
      <c r="JNJ170"/>
      <c r="JNK170"/>
      <c r="JNL170"/>
      <c r="JNM170"/>
      <c r="JNN170"/>
      <c r="JNO170"/>
      <c r="JNP170"/>
      <c r="JNQ170"/>
      <c r="JNR170"/>
      <c r="JNS170"/>
      <c r="JNT170"/>
      <c r="JNU170"/>
      <c r="JNV170"/>
      <c r="JNW170"/>
      <c r="JNX170"/>
      <c r="JNY170"/>
      <c r="JNZ170"/>
      <c r="JOA170"/>
      <c r="JOB170"/>
      <c r="JOC170"/>
      <c r="JOD170"/>
      <c r="JOE170"/>
      <c r="JOF170"/>
      <c r="JOG170"/>
      <c r="JOH170"/>
      <c r="JOI170"/>
      <c r="JOJ170"/>
      <c r="JOK170"/>
      <c r="JOL170"/>
      <c r="JOM170"/>
      <c r="JON170"/>
      <c r="JOO170"/>
      <c r="JOP170"/>
      <c r="JOQ170"/>
      <c r="JOR170"/>
      <c r="JOS170"/>
      <c r="JOT170"/>
      <c r="JOU170"/>
      <c r="JOV170"/>
      <c r="JOW170"/>
      <c r="JOX170"/>
      <c r="JOY170"/>
      <c r="JOZ170"/>
      <c r="JPA170"/>
      <c r="JPB170"/>
      <c r="JPC170"/>
      <c r="JPD170"/>
      <c r="JPE170"/>
      <c r="JPF170"/>
      <c r="JPG170"/>
      <c r="JPH170"/>
      <c r="JPI170"/>
      <c r="JPJ170"/>
      <c r="JPK170"/>
      <c r="JPL170"/>
      <c r="JPM170"/>
      <c r="JPN170"/>
      <c r="JPO170"/>
      <c r="JPP170"/>
      <c r="JPQ170"/>
      <c r="JPR170"/>
      <c r="JPS170"/>
      <c r="JPT170"/>
      <c r="JPU170"/>
      <c r="JPV170"/>
      <c r="JPW170"/>
      <c r="JPX170"/>
      <c r="JPY170"/>
      <c r="JPZ170"/>
      <c r="JQA170"/>
      <c r="JQB170"/>
      <c r="JQC170"/>
      <c r="JQD170"/>
      <c r="JQE170"/>
      <c r="JQF170"/>
      <c r="JQG170"/>
      <c r="JQH170"/>
      <c r="JQI170"/>
      <c r="JQJ170"/>
      <c r="JQK170"/>
      <c r="JQL170"/>
      <c r="JQM170"/>
      <c r="JQN170"/>
      <c r="JQO170"/>
      <c r="JQP170"/>
      <c r="JQQ170"/>
      <c r="JQR170"/>
      <c r="JQS170"/>
      <c r="JQT170"/>
      <c r="JQU170"/>
      <c r="JQV170"/>
      <c r="JQW170"/>
      <c r="JQX170"/>
      <c r="JQY170"/>
      <c r="JQZ170"/>
      <c r="JRA170"/>
      <c r="JRB170"/>
      <c r="JRC170"/>
      <c r="JRD170"/>
      <c r="JRE170"/>
      <c r="JRF170"/>
      <c r="JRG170"/>
      <c r="JRH170"/>
      <c r="JRI170"/>
      <c r="JRJ170"/>
      <c r="JRK170"/>
      <c r="JRL170"/>
      <c r="JRM170"/>
      <c r="JRN170"/>
      <c r="JRO170"/>
      <c r="JRP170"/>
      <c r="JRQ170"/>
      <c r="JRR170"/>
      <c r="JRS170"/>
      <c r="JRT170"/>
      <c r="JRU170"/>
      <c r="JRV170"/>
      <c r="JRW170"/>
      <c r="JRX170"/>
      <c r="JRY170"/>
      <c r="JRZ170"/>
      <c r="JSA170"/>
      <c r="JSB170"/>
      <c r="JSC170"/>
      <c r="JSD170"/>
      <c r="JSE170"/>
      <c r="JSF170"/>
      <c r="JSG170"/>
      <c r="JSH170"/>
      <c r="JSI170"/>
      <c r="JSJ170"/>
      <c r="JSK170"/>
      <c r="JSL170"/>
      <c r="JSM170"/>
      <c r="JSN170"/>
      <c r="JSO170"/>
      <c r="JSP170"/>
      <c r="JSQ170"/>
      <c r="JSR170"/>
      <c r="JSS170"/>
      <c r="JST170"/>
      <c r="JSU170"/>
      <c r="JSV170"/>
      <c r="JSW170"/>
      <c r="JSX170"/>
      <c r="JSY170"/>
      <c r="JSZ170"/>
      <c r="JTA170"/>
      <c r="JTB170"/>
      <c r="JTC170"/>
      <c r="JTD170"/>
      <c r="JTE170"/>
      <c r="JTF170"/>
      <c r="JTG170"/>
      <c r="JTH170"/>
      <c r="JTI170"/>
      <c r="JTJ170"/>
      <c r="JTK170"/>
      <c r="JTL170"/>
      <c r="JTM170"/>
      <c r="JTN170"/>
      <c r="JTO170"/>
      <c r="JTP170"/>
      <c r="JTQ170"/>
      <c r="JTR170"/>
      <c r="JTS170"/>
      <c r="JTT170"/>
      <c r="JTU170"/>
      <c r="JTV170"/>
      <c r="JTW170"/>
      <c r="JTX170"/>
      <c r="JTY170"/>
      <c r="JTZ170"/>
      <c r="JUA170"/>
      <c r="JUB170"/>
      <c r="JUC170"/>
      <c r="JUD170"/>
      <c r="JUE170"/>
      <c r="JUF170"/>
      <c r="JUG170"/>
      <c r="JUH170"/>
      <c r="JUI170"/>
      <c r="JUJ170"/>
      <c r="JUK170"/>
      <c r="JUL170"/>
      <c r="JUM170"/>
      <c r="JUN170"/>
      <c r="JUO170"/>
      <c r="JUP170"/>
      <c r="JUQ170"/>
      <c r="JUR170"/>
      <c r="JUS170"/>
      <c r="JUT170"/>
      <c r="JUU170"/>
      <c r="JUV170"/>
      <c r="JUW170"/>
      <c r="JUX170"/>
      <c r="JUY170"/>
      <c r="JUZ170"/>
      <c r="JVA170"/>
      <c r="JVB170"/>
      <c r="JVC170"/>
      <c r="JVD170"/>
      <c r="JVE170"/>
      <c r="JVF170"/>
      <c r="JVG170"/>
      <c r="JVH170"/>
      <c r="JVI170"/>
      <c r="JVJ170"/>
      <c r="JVK170"/>
      <c r="JVL170"/>
      <c r="JVM170"/>
      <c r="JVN170"/>
      <c r="JVO170"/>
      <c r="JVP170"/>
      <c r="JVQ170"/>
      <c r="JVR170"/>
      <c r="JVS170"/>
      <c r="JVT170"/>
      <c r="JVU170"/>
      <c r="JVV170"/>
      <c r="JVW170"/>
      <c r="JVX170"/>
      <c r="JVY170"/>
      <c r="JVZ170"/>
      <c r="JWA170"/>
      <c r="JWB170"/>
      <c r="JWC170"/>
      <c r="JWD170"/>
      <c r="JWE170"/>
      <c r="JWF170"/>
      <c r="JWG170"/>
      <c r="JWH170"/>
      <c r="JWI170"/>
      <c r="JWJ170"/>
      <c r="JWK170"/>
      <c r="JWL170"/>
      <c r="JWM170"/>
      <c r="JWN170"/>
      <c r="JWO170"/>
      <c r="JWP170"/>
      <c r="JWQ170"/>
      <c r="JWR170"/>
      <c r="JWS170"/>
      <c r="JWT170"/>
      <c r="JWU170"/>
      <c r="JWV170"/>
      <c r="JWW170"/>
      <c r="JWX170"/>
      <c r="JWY170"/>
      <c r="JWZ170"/>
      <c r="JXA170"/>
      <c r="JXB170"/>
      <c r="JXC170"/>
      <c r="JXD170"/>
      <c r="JXE170"/>
      <c r="JXF170"/>
      <c r="JXG170"/>
      <c r="JXH170"/>
      <c r="JXI170"/>
      <c r="JXJ170"/>
      <c r="JXK170"/>
      <c r="JXL170"/>
      <c r="JXM170"/>
      <c r="JXN170"/>
      <c r="JXO170"/>
      <c r="JXP170"/>
      <c r="JXQ170"/>
      <c r="JXR170"/>
      <c r="JXS170"/>
      <c r="JXT170"/>
      <c r="JXU170"/>
      <c r="JXV170"/>
      <c r="JXW170"/>
      <c r="JXX170"/>
      <c r="JXY170"/>
      <c r="JXZ170"/>
      <c r="JYA170"/>
      <c r="JYB170"/>
      <c r="JYC170"/>
      <c r="JYD170"/>
      <c r="JYE170"/>
      <c r="JYF170"/>
      <c r="JYG170"/>
      <c r="JYH170"/>
      <c r="JYI170"/>
      <c r="JYJ170"/>
      <c r="JYK170"/>
      <c r="JYL170"/>
      <c r="JYM170"/>
      <c r="JYN170"/>
      <c r="JYO170"/>
      <c r="JYP170"/>
      <c r="JYQ170"/>
      <c r="JYR170"/>
      <c r="JYS170"/>
      <c r="JYT170"/>
      <c r="JYU170"/>
      <c r="JYV170"/>
      <c r="JYW170"/>
      <c r="JYX170"/>
      <c r="JYY170"/>
      <c r="JYZ170"/>
      <c r="JZA170"/>
      <c r="JZB170"/>
      <c r="JZC170"/>
      <c r="JZD170"/>
      <c r="JZE170"/>
      <c r="JZF170"/>
      <c r="JZG170"/>
      <c r="JZH170"/>
      <c r="JZI170"/>
      <c r="JZJ170"/>
      <c r="JZK170"/>
      <c r="JZL170"/>
      <c r="JZM170"/>
      <c r="JZN170"/>
      <c r="JZO170"/>
      <c r="JZP170"/>
      <c r="JZQ170"/>
      <c r="JZR170"/>
      <c r="JZS170"/>
      <c r="JZT170"/>
      <c r="JZU170"/>
      <c r="JZV170"/>
      <c r="JZW170"/>
      <c r="JZX170"/>
      <c r="JZY170"/>
      <c r="JZZ170"/>
      <c r="KAA170"/>
      <c r="KAB170"/>
      <c r="KAC170"/>
      <c r="KAD170"/>
      <c r="KAE170"/>
      <c r="KAF170"/>
      <c r="KAG170"/>
      <c r="KAH170"/>
      <c r="KAI170"/>
      <c r="KAJ170"/>
      <c r="KAK170"/>
      <c r="KAL170"/>
      <c r="KAM170"/>
      <c r="KAN170"/>
      <c r="KAO170"/>
      <c r="KAP170"/>
      <c r="KAQ170"/>
      <c r="KAR170"/>
      <c r="KAS170"/>
      <c r="KAT170"/>
      <c r="KAU170"/>
      <c r="KAV170"/>
      <c r="KAW170"/>
      <c r="KAX170"/>
      <c r="KAY170"/>
      <c r="KAZ170"/>
      <c r="KBA170"/>
      <c r="KBB170"/>
      <c r="KBC170"/>
      <c r="KBD170"/>
      <c r="KBE170"/>
      <c r="KBF170"/>
      <c r="KBG170"/>
      <c r="KBH170"/>
      <c r="KBI170"/>
      <c r="KBJ170"/>
      <c r="KBK170"/>
      <c r="KBL170"/>
      <c r="KBM170"/>
      <c r="KBN170"/>
      <c r="KBO170"/>
      <c r="KBP170"/>
      <c r="KBQ170"/>
      <c r="KBR170"/>
      <c r="KBS170"/>
      <c r="KBT170"/>
      <c r="KBU170"/>
      <c r="KBV170"/>
      <c r="KBW170"/>
      <c r="KBX170"/>
      <c r="KBY170"/>
      <c r="KBZ170"/>
      <c r="KCA170"/>
      <c r="KCB170"/>
      <c r="KCC170"/>
      <c r="KCD170"/>
      <c r="KCE170"/>
      <c r="KCF170"/>
      <c r="KCG170"/>
      <c r="KCH170"/>
      <c r="KCI170"/>
      <c r="KCJ170"/>
      <c r="KCK170"/>
      <c r="KCL170"/>
      <c r="KCM170"/>
      <c r="KCN170"/>
      <c r="KCO170"/>
      <c r="KCP170"/>
      <c r="KCQ170"/>
      <c r="KCR170"/>
      <c r="KCS170"/>
      <c r="KCT170"/>
      <c r="KCU170"/>
      <c r="KCV170"/>
      <c r="KCW170"/>
      <c r="KCX170"/>
      <c r="KCY170"/>
      <c r="KCZ170"/>
      <c r="KDA170"/>
      <c r="KDB170"/>
      <c r="KDC170"/>
      <c r="KDD170"/>
      <c r="KDE170"/>
      <c r="KDF170"/>
      <c r="KDG170"/>
      <c r="KDH170"/>
      <c r="KDI170"/>
      <c r="KDJ170"/>
      <c r="KDK170"/>
      <c r="KDL170"/>
      <c r="KDM170"/>
      <c r="KDN170"/>
      <c r="KDO170"/>
      <c r="KDP170"/>
      <c r="KDQ170"/>
      <c r="KDR170"/>
      <c r="KDS170"/>
      <c r="KDT170"/>
      <c r="KDU170"/>
      <c r="KDV170"/>
      <c r="KDW170"/>
      <c r="KDX170"/>
      <c r="KDY170"/>
      <c r="KDZ170"/>
      <c r="KEA170"/>
      <c r="KEB170"/>
      <c r="KEC170"/>
      <c r="KED170"/>
      <c r="KEE170"/>
      <c r="KEF170"/>
      <c r="KEG170"/>
      <c r="KEH170"/>
      <c r="KEI170"/>
      <c r="KEJ170"/>
      <c r="KEK170"/>
      <c r="KEL170"/>
      <c r="KEM170"/>
      <c r="KEN170"/>
      <c r="KEO170"/>
      <c r="KEP170"/>
      <c r="KEQ170"/>
      <c r="KER170"/>
      <c r="KES170"/>
      <c r="KET170"/>
      <c r="KEU170"/>
      <c r="KEV170"/>
      <c r="KEW170"/>
      <c r="KEX170"/>
      <c r="KEY170"/>
      <c r="KEZ170"/>
      <c r="KFA170"/>
      <c r="KFB170"/>
      <c r="KFC170"/>
      <c r="KFD170"/>
      <c r="KFE170"/>
      <c r="KFF170"/>
      <c r="KFG170"/>
      <c r="KFH170"/>
      <c r="KFI170"/>
      <c r="KFJ170"/>
      <c r="KFK170"/>
      <c r="KFL170"/>
      <c r="KFM170"/>
      <c r="KFN170"/>
      <c r="KFO170"/>
      <c r="KFP170"/>
      <c r="KFQ170"/>
      <c r="KFR170"/>
      <c r="KFS170"/>
      <c r="KFT170"/>
      <c r="KFU170"/>
      <c r="KFV170"/>
      <c r="KFW170"/>
      <c r="KFX170"/>
      <c r="KFY170"/>
      <c r="KFZ170"/>
      <c r="KGA170"/>
      <c r="KGB170"/>
      <c r="KGC170"/>
      <c r="KGD170"/>
      <c r="KGE170"/>
      <c r="KGF170"/>
      <c r="KGG170"/>
      <c r="KGH170"/>
      <c r="KGI170"/>
      <c r="KGJ170"/>
      <c r="KGK170"/>
      <c r="KGL170"/>
      <c r="KGM170"/>
      <c r="KGN170"/>
      <c r="KGO170"/>
      <c r="KGP170"/>
      <c r="KGQ170"/>
      <c r="KGR170"/>
      <c r="KGS170"/>
      <c r="KGT170"/>
      <c r="KGU170"/>
      <c r="KGV170"/>
      <c r="KGW170"/>
      <c r="KGX170"/>
      <c r="KGY170"/>
      <c r="KGZ170"/>
      <c r="KHA170"/>
      <c r="KHB170"/>
      <c r="KHC170"/>
      <c r="KHD170"/>
      <c r="KHE170"/>
      <c r="KHF170"/>
      <c r="KHG170"/>
      <c r="KHH170"/>
      <c r="KHI170"/>
      <c r="KHJ170"/>
      <c r="KHK170"/>
      <c r="KHL170"/>
      <c r="KHM170"/>
      <c r="KHN170"/>
      <c r="KHO170"/>
      <c r="KHP170"/>
      <c r="KHQ170"/>
      <c r="KHR170"/>
      <c r="KHS170"/>
      <c r="KHT170"/>
      <c r="KHU170"/>
      <c r="KHV170"/>
      <c r="KHW170"/>
      <c r="KHX170"/>
      <c r="KHY170"/>
      <c r="KHZ170"/>
      <c r="KIA170"/>
      <c r="KIB170"/>
      <c r="KIC170"/>
      <c r="KID170"/>
      <c r="KIE170"/>
      <c r="KIF170"/>
      <c r="KIG170"/>
      <c r="KIH170"/>
      <c r="KII170"/>
      <c r="KIJ170"/>
      <c r="KIK170"/>
      <c r="KIL170"/>
      <c r="KIM170"/>
      <c r="KIN170"/>
      <c r="KIO170"/>
      <c r="KIP170"/>
      <c r="KIQ170"/>
      <c r="KIR170"/>
      <c r="KIS170"/>
      <c r="KIT170"/>
      <c r="KIU170"/>
      <c r="KIV170"/>
      <c r="KIW170"/>
      <c r="KIX170"/>
      <c r="KIY170"/>
      <c r="KIZ170"/>
      <c r="KJA170"/>
      <c r="KJB170"/>
      <c r="KJC170"/>
      <c r="KJD170"/>
      <c r="KJE170"/>
      <c r="KJF170"/>
      <c r="KJG170"/>
      <c r="KJH170"/>
      <c r="KJI170"/>
      <c r="KJJ170"/>
      <c r="KJK170"/>
      <c r="KJL170"/>
      <c r="KJM170"/>
      <c r="KJN170"/>
      <c r="KJO170"/>
      <c r="KJP170"/>
      <c r="KJQ170"/>
      <c r="KJR170"/>
      <c r="KJS170"/>
      <c r="KJT170"/>
      <c r="KJU170"/>
      <c r="KJV170"/>
      <c r="KJW170"/>
      <c r="KJX170"/>
      <c r="KJY170"/>
      <c r="KJZ170"/>
      <c r="KKA170"/>
      <c r="KKB170"/>
      <c r="KKC170"/>
      <c r="KKD170"/>
      <c r="KKE170"/>
      <c r="KKF170"/>
      <c r="KKG170"/>
      <c r="KKH170"/>
      <c r="KKI170"/>
      <c r="KKJ170"/>
      <c r="KKK170"/>
      <c r="KKL170"/>
      <c r="KKM170"/>
      <c r="KKN170"/>
      <c r="KKO170"/>
      <c r="KKP170"/>
      <c r="KKQ170"/>
      <c r="KKR170"/>
      <c r="KKS170"/>
      <c r="KKT170"/>
      <c r="KKU170"/>
      <c r="KKV170"/>
      <c r="KKW170"/>
      <c r="KKX170"/>
      <c r="KKY170"/>
      <c r="KKZ170"/>
      <c r="KLA170"/>
      <c r="KLB170"/>
      <c r="KLC170"/>
      <c r="KLD170"/>
      <c r="KLE170"/>
      <c r="KLF170"/>
      <c r="KLG170"/>
      <c r="KLH170"/>
      <c r="KLI170"/>
      <c r="KLJ170"/>
      <c r="KLK170"/>
      <c r="KLL170"/>
      <c r="KLM170"/>
      <c r="KLN170"/>
      <c r="KLO170"/>
      <c r="KLP170"/>
      <c r="KLQ170"/>
      <c r="KLR170"/>
      <c r="KLS170"/>
      <c r="KLT170"/>
      <c r="KLU170"/>
      <c r="KLV170"/>
      <c r="KLW170"/>
      <c r="KLX170"/>
      <c r="KLY170"/>
      <c r="KLZ170"/>
      <c r="KMA170"/>
      <c r="KMB170"/>
      <c r="KMC170"/>
      <c r="KMD170"/>
      <c r="KME170"/>
      <c r="KMF170"/>
      <c r="KMG170"/>
      <c r="KMH170"/>
      <c r="KMI170"/>
      <c r="KMJ170"/>
      <c r="KMK170"/>
      <c r="KML170"/>
      <c r="KMM170"/>
      <c r="KMN170"/>
      <c r="KMO170"/>
      <c r="KMP170"/>
      <c r="KMQ170"/>
      <c r="KMR170"/>
      <c r="KMS170"/>
      <c r="KMT170"/>
      <c r="KMU170"/>
      <c r="KMV170"/>
      <c r="KMW170"/>
      <c r="KMX170"/>
      <c r="KMY170"/>
      <c r="KMZ170"/>
      <c r="KNA170"/>
      <c r="KNB170"/>
      <c r="KNC170"/>
      <c r="KND170"/>
      <c r="KNE170"/>
      <c r="KNF170"/>
      <c r="KNG170"/>
      <c r="KNH170"/>
      <c r="KNI170"/>
      <c r="KNJ170"/>
      <c r="KNK170"/>
      <c r="KNL170"/>
      <c r="KNM170"/>
      <c r="KNN170"/>
      <c r="KNO170"/>
      <c r="KNP170"/>
      <c r="KNQ170"/>
      <c r="KNR170"/>
      <c r="KNS170"/>
      <c r="KNT170"/>
      <c r="KNU170"/>
      <c r="KNV170"/>
      <c r="KNW170"/>
      <c r="KNX170"/>
      <c r="KNY170"/>
      <c r="KNZ170"/>
      <c r="KOA170"/>
      <c r="KOB170"/>
      <c r="KOC170"/>
      <c r="KOD170"/>
      <c r="KOE170"/>
      <c r="KOF170"/>
      <c r="KOG170"/>
      <c r="KOH170"/>
      <c r="KOI170"/>
      <c r="KOJ170"/>
      <c r="KOK170"/>
      <c r="KOL170"/>
      <c r="KOM170"/>
      <c r="KON170"/>
      <c r="KOO170"/>
      <c r="KOP170"/>
      <c r="KOQ170"/>
      <c r="KOR170"/>
      <c r="KOS170"/>
      <c r="KOT170"/>
      <c r="KOU170"/>
      <c r="KOV170"/>
      <c r="KOW170"/>
      <c r="KOX170"/>
      <c r="KOY170"/>
      <c r="KOZ170"/>
      <c r="KPA170"/>
      <c r="KPB170"/>
      <c r="KPC170"/>
      <c r="KPD170"/>
      <c r="KPE170"/>
      <c r="KPF170"/>
      <c r="KPG170"/>
      <c r="KPH170"/>
      <c r="KPI170"/>
      <c r="KPJ170"/>
      <c r="KPK170"/>
      <c r="KPL170"/>
      <c r="KPM170"/>
      <c r="KPN170"/>
      <c r="KPO170"/>
      <c r="KPP170"/>
      <c r="KPQ170"/>
      <c r="KPR170"/>
      <c r="KPS170"/>
      <c r="KPT170"/>
      <c r="KPU170"/>
      <c r="KPV170"/>
      <c r="KPW170"/>
      <c r="KPX170"/>
      <c r="KPY170"/>
      <c r="KPZ170"/>
      <c r="KQA170"/>
      <c r="KQB170"/>
      <c r="KQC170"/>
      <c r="KQD170"/>
      <c r="KQE170"/>
      <c r="KQF170"/>
      <c r="KQG170"/>
      <c r="KQH170"/>
      <c r="KQI170"/>
      <c r="KQJ170"/>
      <c r="KQK170"/>
      <c r="KQL170"/>
      <c r="KQM170"/>
      <c r="KQN170"/>
      <c r="KQO170"/>
      <c r="KQP170"/>
      <c r="KQQ170"/>
      <c r="KQR170"/>
      <c r="KQS170"/>
      <c r="KQT170"/>
      <c r="KQU170"/>
      <c r="KQV170"/>
      <c r="KQW170"/>
      <c r="KQX170"/>
      <c r="KQY170"/>
      <c r="KQZ170"/>
      <c r="KRA170"/>
      <c r="KRB170"/>
      <c r="KRC170"/>
      <c r="KRD170"/>
      <c r="KRE170"/>
      <c r="KRF170"/>
      <c r="KRG170"/>
      <c r="KRH170"/>
      <c r="KRI170"/>
      <c r="KRJ170"/>
      <c r="KRK170"/>
      <c r="KRL170"/>
      <c r="KRM170"/>
      <c r="KRN170"/>
      <c r="KRO170"/>
      <c r="KRP170"/>
      <c r="KRQ170"/>
      <c r="KRR170"/>
      <c r="KRS170"/>
      <c r="KRT170"/>
      <c r="KRU170"/>
      <c r="KRV170"/>
      <c r="KRW170"/>
      <c r="KRX170"/>
      <c r="KRY170"/>
      <c r="KRZ170"/>
      <c r="KSA170"/>
      <c r="KSB170"/>
      <c r="KSC170"/>
      <c r="KSD170"/>
      <c r="KSE170"/>
      <c r="KSF170"/>
      <c r="KSG170"/>
      <c r="KSH170"/>
      <c r="KSI170"/>
      <c r="KSJ170"/>
      <c r="KSK170"/>
      <c r="KSL170"/>
      <c r="KSM170"/>
      <c r="KSN170"/>
      <c r="KSO170"/>
      <c r="KSP170"/>
      <c r="KSQ170"/>
      <c r="KSR170"/>
      <c r="KSS170"/>
      <c r="KST170"/>
      <c r="KSU170"/>
      <c r="KSV170"/>
      <c r="KSW170"/>
      <c r="KSX170"/>
      <c r="KSY170"/>
      <c r="KSZ170"/>
      <c r="KTA170"/>
      <c r="KTB170"/>
      <c r="KTC170"/>
      <c r="KTD170"/>
      <c r="KTE170"/>
      <c r="KTF170"/>
      <c r="KTG170"/>
      <c r="KTH170"/>
      <c r="KTI170"/>
      <c r="KTJ170"/>
      <c r="KTK170"/>
      <c r="KTL170"/>
      <c r="KTM170"/>
      <c r="KTN170"/>
      <c r="KTO170"/>
      <c r="KTP170"/>
      <c r="KTQ170"/>
      <c r="KTR170"/>
      <c r="KTS170"/>
      <c r="KTT170"/>
      <c r="KTU170"/>
      <c r="KTV170"/>
      <c r="KTW170"/>
      <c r="KTX170"/>
      <c r="KTY170"/>
      <c r="KTZ170"/>
      <c r="KUA170"/>
      <c r="KUB170"/>
      <c r="KUC170"/>
      <c r="KUD170"/>
      <c r="KUE170"/>
      <c r="KUF170"/>
      <c r="KUG170"/>
      <c r="KUH170"/>
      <c r="KUI170"/>
      <c r="KUJ170"/>
      <c r="KUK170"/>
      <c r="KUL170"/>
      <c r="KUM170"/>
      <c r="KUN170"/>
      <c r="KUO170"/>
      <c r="KUP170"/>
      <c r="KUQ170"/>
      <c r="KUR170"/>
      <c r="KUS170"/>
      <c r="KUT170"/>
      <c r="KUU170"/>
      <c r="KUV170"/>
      <c r="KUW170"/>
      <c r="KUX170"/>
      <c r="KUY170"/>
      <c r="KUZ170"/>
      <c r="KVA170"/>
      <c r="KVB170"/>
      <c r="KVC170"/>
      <c r="KVD170"/>
      <c r="KVE170"/>
      <c r="KVF170"/>
      <c r="KVG170"/>
      <c r="KVH170"/>
      <c r="KVI170"/>
      <c r="KVJ170"/>
      <c r="KVK170"/>
      <c r="KVL170"/>
      <c r="KVM170"/>
      <c r="KVN170"/>
      <c r="KVO170"/>
      <c r="KVP170"/>
      <c r="KVQ170"/>
      <c r="KVR170"/>
      <c r="KVS170"/>
      <c r="KVT170"/>
      <c r="KVU170"/>
      <c r="KVV170"/>
      <c r="KVW170"/>
      <c r="KVX170"/>
      <c r="KVY170"/>
      <c r="KVZ170"/>
      <c r="KWA170"/>
      <c r="KWB170"/>
      <c r="KWC170"/>
      <c r="KWD170"/>
      <c r="KWE170"/>
      <c r="KWF170"/>
      <c r="KWG170"/>
      <c r="KWH170"/>
      <c r="KWI170"/>
      <c r="KWJ170"/>
      <c r="KWK170"/>
      <c r="KWL170"/>
      <c r="KWM170"/>
      <c r="KWN170"/>
      <c r="KWO170"/>
      <c r="KWP170"/>
      <c r="KWQ170"/>
      <c r="KWR170"/>
      <c r="KWS170"/>
      <c r="KWT170"/>
      <c r="KWU170"/>
      <c r="KWV170"/>
      <c r="KWW170"/>
      <c r="KWX170"/>
      <c r="KWY170"/>
      <c r="KWZ170"/>
      <c r="KXA170"/>
      <c r="KXB170"/>
      <c r="KXC170"/>
      <c r="KXD170"/>
      <c r="KXE170"/>
      <c r="KXF170"/>
      <c r="KXG170"/>
      <c r="KXH170"/>
      <c r="KXI170"/>
      <c r="KXJ170"/>
      <c r="KXK170"/>
      <c r="KXL170"/>
      <c r="KXM170"/>
      <c r="KXN170"/>
      <c r="KXO170"/>
      <c r="KXP170"/>
      <c r="KXQ170"/>
      <c r="KXR170"/>
      <c r="KXS170"/>
      <c r="KXT170"/>
      <c r="KXU170"/>
      <c r="KXV170"/>
      <c r="KXW170"/>
      <c r="KXX170"/>
      <c r="KXY170"/>
      <c r="KXZ170"/>
      <c r="KYA170"/>
      <c r="KYB170"/>
      <c r="KYC170"/>
      <c r="KYD170"/>
      <c r="KYE170"/>
      <c r="KYF170"/>
      <c r="KYG170"/>
      <c r="KYH170"/>
      <c r="KYI170"/>
      <c r="KYJ170"/>
      <c r="KYK170"/>
      <c r="KYL170"/>
      <c r="KYM170"/>
      <c r="KYN170"/>
      <c r="KYO170"/>
      <c r="KYP170"/>
      <c r="KYQ170"/>
      <c r="KYR170"/>
      <c r="KYS170"/>
      <c r="KYT170"/>
      <c r="KYU170"/>
      <c r="KYV170"/>
      <c r="KYW170"/>
      <c r="KYX170"/>
      <c r="KYY170"/>
      <c r="KYZ170"/>
      <c r="KZA170"/>
      <c r="KZB170"/>
      <c r="KZC170"/>
      <c r="KZD170"/>
      <c r="KZE170"/>
      <c r="KZF170"/>
      <c r="KZG170"/>
      <c r="KZH170"/>
      <c r="KZI170"/>
      <c r="KZJ170"/>
      <c r="KZK170"/>
      <c r="KZL170"/>
      <c r="KZM170"/>
      <c r="KZN170"/>
      <c r="KZO170"/>
      <c r="KZP170"/>
      <c r="KZQ170"/>
      <c r="KZR170"/>
      <c r="KZS170"/>
      <c r="KZT170"/>
      <c r="KZU170"/>
      <c r="KZV170"/>
      <c r="KZW170"/>
      <c r="KZX170"/>
      <c r="KZY170"/>
      <c r="KZZ170"/>
      <c r="LAA170"/>
      <c r="LAB170"/>
      <c r="LAC170"/>
      <c r="LAD170"/>
      <c r="LAE170"/>
      <c r="LAF170"/>
      <c r="LAG170"/>
      <c r="LAH170"/>
      <c r="LAI170"/>
      <c r="LAJ170"/>
      <c r="LAK170"/>
      <c r="LAL170"/>
      <c r="LAM170"/>
      <c r="LAN170"/>
      <c r="LAO170"/>
      <c r="LAP170"/>
      <c r="LAQ170"/>
      <c r="LAR170"/>
      <c r="LAS170"/>
      <c r="LAT170"/>
      <c r="LAU170"/>
      <c r="LAV170"/>
      <c r="LAW170"/>
      <c r="LAX170"/>
      <c r="LAY170"/>
      <c r="LAZ170"/>
      <c r="LBA170"/>
      <c r="LBB170"/>
      <c r="LBC170"/>
      <c r="LBD170"/>
      <c r="LBE170"/>
      <c r="LBF170"/>
      <c r="LBG170"/>
      <c r="LBH170"/>
      <c r="LBI170"/>
      <c r="LBJ170"/>
      <c r="LBK170"/>
      <c r="LBL170"/>
      <c r="LBM170"/>
      <c r="LBN170"/>
      <c r="LBO170"/>
      <c r="LBP170"/>
      <c r="LBQ170"/>
      <c r="LBR170"/>
      <c r="LBS170"/>
      <c r="LBT170"/>
      <c r="LBU170"/>
      <c r="LBV170"/>
      <c r="LBW170"/>
      <c r="LBX170"/>
      <c r="LBY170"/>
      <c r="LBZ170"/>
      <c r="LCA170"/>
      <c r="LCB170"/>
      <c r="LCC170"/>
      <c r="LCD170"/>
      <c r="LCE170"/>
      <c r="LCF170"/>
      <c r="LCG170"/>
      <c r="LCH170"/>
      <c r="LCI170"/>
      <c r="LCJ170"/>
      <c r="LCK170"/>
      <c r="LCL170"/>
      <c r="LCM170"/>
      <c r="LCN170"/>
      <c r="LCO170"/>
      <c r="LCP170"/>
      <c r="LCQ170"/>
      <c r="LCR170"/>
      <c r="LCS170"/>
      <c r="LCT170"/>
      <c r="LCU170"/>
      <c r="LCV170"/>
      <c r="LCW170"/>
      <c r="LCX170"/>
      <c r="LCY170"/>
      <c r="LCZ170"/>
      <c r="LDA170"/>
      <c r="LDB170"/>
      <c r="LDC170"/>
      <c r="LDD170"/>
      <c r="LDE170"/>
      <c r="LDF170"/>
      <c r="LDG170"/>
      <c r="LDH170"/>
      <c r="LDI170"/>
      <c r="LDJ170"/>
      <c r="LDK170"/>
      <c r="LDL170"/>
      <c r="LDM170"/>
      <c r="LDN170"/>
      <c r="LDO170"/>
      <c r="LDP170"/>
      <c r="LDQ170"/>
      <c r="LDR170"/>
      <c r="LDS170"/>
      <c r="LDT170"/>
      <c r="LDU170"/>
      <c r="LDV170"/>
      <c r="LDW170"/>
      <c r="LDX170"/>
      <c r="LDY170"/>
      <c r="LDZ170"/>
      <c r="LEA170"/>
      <c r="LEB170"/>
      <c r="LEC170"/>
      <c r="LED170"/>
      <c r="LEE170"/>
      <c r="LEF170"/>
      <c r="LEG170"/>
      <c r="LEH170"/>
      <c r="LEI170"/>
      <c r="LEJ170"/>
      <c r="LEK170"/>
      <c r="LEL170"/>
      <c r="LEM170"/>
      <c r="LEN170"/>
      <c r="LEO170"/>
      <c r="LEP170"/>
      <c r="LEQ170"/>
      <c r="LER170"/>
      <c r="LES170"/>
      <c r="LET170"/>
      <c r="LEU170"/>
      <c r="LEV170"/>
      <c r="LEW170"/>
      <c r="LEX170"/>
      <c r="LEY170"/>
      <c r="LEZ170"/>
      <c r="LFA170"/>
      <c r="LFB170"/>
      <c r="LFC170"/>
      <c r="LFD170"/>
      <c r="LFE170"/>
      <c r="LFF170"/>
      <c r="LFG170"/>
      <c r="LFH170"/>
      <c r="LFI170"/>
      <c r="LFJ170"/>
      <c r="LFK170"/>
      <c r="LFL170"/>
      <c r="LFM170"/>
      <c r="LFN170"/>
      <c r="LFO170"/>
      <c r="LFP170"/>
      <c r="LFQ170"/>
      <c r="LFR170"/>
      <c r="LFS170"/>
      <c r="LFT170"/>
      <c r="LFU170"/>
      <c r="LFV170"/>
      <c r="LFW170"/>
      <c r="LFX170"/>
      <c r="LFY170"/>
      <c r="LFZ170"/>
      <c r="LGA170"/>
      <c r="LGB170"/>
      <c r="LGC170"/>
      <c r="LGD170"/>
      <c r="LGE170"/>
      <c r="LGF170"/>
      <c r="LGG170"/>
      <c r="LGH170"/>
      <c r="LGI170"/>
      <c r="LGJ170"/>
      <c r="LGK170"/>
      <c r="LGL170"/>
      <c r="LGM170"/>
      <c r="LGN170"/>
      <c r="LGO170"/>
      <c r="LGP170"/>
      <c r="LGQ170"/>
      <c r="LGR170"/>
      <c r="LGS170"/>
      <c r="LGT170"/>
      <c r="LGU170"/>
      <c r="LGV170"/>
      <c r="LGW170"/>
      <c r="LGX170"/>
      <c r="LGY170"/>
      <c r="LGZ170"/>
      <c r="LHA170"/>
      <c r="LHB170"/>
      <c r="LHC170"/>
      <c r="LHD170"/>
      <c r="LHE170"/>
      <c r="LHF170"/>
      <c r="LHG170"/>
      <c r="LHH170"/>
      <c r="LHI170"/>
      <c r="LHJ170"/>
      <c r="LHK170"/>
      <c r="LHL170"/>
      <c r="LHM170"/>
      <c r="LHN170"/>
      <c r="LHO170"/>
      <c r="LHP170"/>
      <c r="LHQ170"/>
      <c r="LHR170"/>
      <c r="LHS170"/>
      <c r="LHT170"/>
      <c r="LHU170"/>
      <c r="LHV170"/>
      <c r="LHW170"/>
      <c r="LHX170"/>
      <c r="LHY170"/>
      <c r="LHZ170"/>
      <c r="LIA170"/>
      <c r="LIB170"/>
      <c r="LIC170"/>
      <c r="LID170"/>
      <c r="LIE170"/>
      <c r="LIF170"/>
      <c r="LIG170"/>
      <c r="LIH170"/>
      <c r="LII170"/>
      <c r="LIJ170"/>
      <c r="LIK170"/>
      <c r="LIL170"/>
      <c r="LIM170"/>
      <c r="LIN170"/>
      <c r="LIO170"/>
      <c r="LIP170"/>
      <c r="LIQ170"/>
      <c r="LIR170"/>
      <c r="LIS170"/>
      <c r="LIT170"/>
      <c r="LIU170"/>
      <c r="LIV170"/>
      <c r="LIW170"/>
      <c r="LIX170"/>
      <c r="LIY170"/>
      <c r="LIZ170"/>
      <c r="LJA170"/>
      <c r="LJB170"/>
      <c r="LJC170"/>
      <c r="LJD170"/>
      <c r="LJE170"/>
      <c r="LJF170"/>
      <c r="LJG170"/>
      <c r="LJH170"/>
      <c r="LJI170"/>
      <c r="LJJ170"/>
      <c r="LJK170"/>
      <c r="LJL170"/>
      <c r="LJM170"/>
      <c r="LJN170"/>
      <c r="LJO170"/>
      <c r="LJP170"/>
      <c r="LJQ170"/>
      <c r="LJR170"/>
      <c r="LJS170"/>
      <c r="LJT170"/>
      <c r="LJU170"/>
      <c r="LJV170"/>
      <c r="LJW170"/>
      <c r="LJX170"/>
      <c r="LJY170"/>
      <c r="LJZ170"/>
      <c r="LKA170"/>
      <c r="LKB170"/>
      <c r="LKC170"/>
      <c r="LKD170"/>
      <c r="LKE170"/>
      <c r="LKF170"/>
      <c r="LKG170"/>
      <c r="LKH170"/>
      <c r="LKI170"/>
      <c r="LKJ170"/>
      <c r="LKK170"/>
      <c r="LKL170"/>
      <c r="LKM170"/>
      <c r="LKN170"/>
      <c r="LKO170"/>
      <c r="LKP170"/>
      <c r="LKQ170"/>
      <c r="LKR170"/>
      <c r="LKS170"/>
      <c r="LKT170"/>
      <c r="LKU170"/>
      <c r="LKV170"/>
      <c r="LKW170"/>
      <c r="LKX170"/>
      <c r="LKY170"/>
      <c r="LKZ170"/>
      <c r="LLA170"/>
      <c r="LLB170"/>
      <c r="LLC170"/>
      <c r="LLD170"/>
      <c r="LLE170"/>
      <c r="LLF170"/>
      <c r="LLG170"/>
      <c r="LLH170"/>
      <c r="LLI170"/>
      <c r="LLJ170"/>
      <c r="LLK170"/>
      <c r="LLL170"/>
      <c r="LLM170"/>
      <c r="LLN170"/>
      <c r="LLO170"/>
      <c r="LLP170"/>
      <c r="LLQ170"/>
      <c r="LLR170"/>
      <c r="LLS170"/>
      <c r="LLT170"/>
      <c r="LLU170"/>
      <c r="LLV170"/>
      <c r="LLW170"/>
      <c r="LLX170"/>
      <c r="LLY170"/>
      <c r="LLZ170"/>
      <c r="LMA170"/>
      <c r="LMB170"/>
      <c r="LMC170"/>
      <c r="LMD170"/>
      <c r="LME170"/>
      <c r="LMF170"/>
      <c r="LMG170"/>
      <c r="LMH170"/>
      <c r="LMI170"/>
      <c r="LMJ170"/>
      <c r="LMK170"/>
      <c r="LML170"/>
      <c r="LMM170"/>
      <c r="LMN170"/>
      <c r="LMO170"/>
      <c r="LMP170"/>
      <c r="LMQ170"/>
      <c r="LMR170"/>
      <c r="LMS170"/>
      <c r="LMT170"/>
      <c r="LMU170"/>
      <c r="LMV170"/>
      <c r="LMW170"/>
      <c r="LMX170"/>
      <c r="LMY170"/>
      <c r="LMZ170"/>
      <c r="LNA170"/>
      <c r="LNB170"/>
      <c r="LNC170"/>
      <c r="LND170"/>
      <c r="LNE170"/>
      <c r="LNF170"/>
      <c r="LNG170"/>
      <c r="LNH170"/>
      <c r="LNI170"/>
      <c r="LNJ170"/>
      <c r="LNK170"/>
      <c r="LNL170"/>
      <c r="LNM170"/>
      <c r="LNN170"/>
      <c r="LNO170"/>
      <c r="LNP170"/>
      <c r="LNQ170"/>
      <c r="LNR170"/>
      <c r="LNS170"/>
      <c r="LNT170"/>
      <c r="LNU170"/>
      <c r="LNV170"/>
      <c r="LNW170"/>
      <c r="LNX170"/>
      <c r="LNY170"/>
      <c r="LNZ170"/>
      <c r="LOA170"/>
      <c r="LOB170"/>
      <c r="LOC170"/>
      <c r="LOD170"/>
      <c r="LOE170"/>
      <c r="LOF170"/>
      <c r="LOG170"/>
      <c r="LOH170"/>
      <c r="LOI170"/>
      <c r="LOJ170"/>
      <c r="LOK170"/>
      <c r="LOL170"/>
      <c r="LOM170"/>
      <c r="LON170"/>
      <c r="LOO170"/>
      <c r="LOP170"/>
      <c r="LOQ170"/>
      <c r="LOR170"/>
      <c r="LOS170"/>
      <c r="LOT170"/>
      <c r="LOU170"/>
      <c r="LOV170"/>
      <c r="LOW170"/>
      <c r="LOX170"/>
      <c r="LOY170"/>
      <c r="LOZ170"/>
      <c r="LPA170"/>
      <c r="LPB170"/>
      <c r="LPC170"/>
      <c r="LPD170"/>
      <c r="LPE170"/>
      <c r="LPF170"/>
      <c r="LPG170"/>
      <c r="LPH170"/>
      <c r="LPI170"/>
      <c r="LPJ170"/>
      <c r="LPK170"/>
      <c r="LPL170"/>
      <c r="LPM170"/>
      <c r="LPN170"/>
      <c r="LPO170"/>
      <c r="LPP170"/>
      <c r="LPQ170"/>
      <c r="LPR170"/>
      <c r="LPS170"/>
      <c r="LPT170"/>
      <c r="LPU170"/>
      <c r="LPV170"/>
      <c r="LPW170"/>
      <c r="LPX170"/>
      <c r="LPY170"/>
      <c r="LPZ170"/>
      <c r="LQA170"/>
      <c r="LQB170"/>
      <c r="LQC170"/>
      <c r="LQD170"/>
      <c r="LQE170"/>
      <c r="LQF170"/>
      <c r="LQG170"/>
      <c r="LQH170"/>
      <c r="LQI170"/>
      <c r="LQJ170"/>
      <c r="LQK170"/>
      <c r="LQL170"/>
      <c r="LQM170"/>
      <c r="LQN170"/>
      <c r="LQO170"/>
      <c r="LQP170"/>
      <c r="LQQ170"/>
      <c r="LQR170"/>
      <c r="LQS170"/>
      <c r="LQT170"/>
      <c r="LQU170"/>
      <c r="LQV170"/>
      <c r="LQW170"/>
      <c r="LQX170"/>
      <c r="LQY170"/>
      <c r="LQZ170"/>
      <c r="LRA170"/>
      <c r="LRB170"/>
      <c r="LRC170"/>
      <c r="LRD170"/>
      <c r="LRE170"/>
      <c r="LRF170"/>
      <c r="LRG170"/>
      <c r="LRH170"/>
      <c r="LRI170"/>
      <c r="LRJ170"/>
      <c r="LRK170"/>
      <c r="LRL170"/>
      <c r="LRM170"/>
      <c r="LRN170"/>
      <c r="LRO170"/>
      <c r="LRP170"/>
      <c r="LRQ170"/>
      <c r="LRR170"/>
      <c r="LRS170"/>
      <c r="LRT170"/>
      <c r="LRU170"/>
      <c r="LRV170"/>
      <c r="LRW170"/>
      <c r="LRX170"/>
      <c r="LRY170"/>
      <c r="LRZ170"/>
      <c r="LSA170"/>
      <c r="LSB170"/>
      <c r="LSC170"/>
      <c r="LSD170"/>
      <c r="LSE170"/>
      <c r="LSF170"/>
      <c r="LSG170"/>
      <c r="LSH170"/>
      <c r="LSI170"/>
      <c r="LSJ170"/>
      <c r="LSK170"/>
      <c r="LSL170"/>
      <c r="LSM170"/>
      <c r="LSN170"/>
      <c r="LSO170"/>
      <c r="LSP170"/>
      <c r="LSQ170"/>
      <c r="LSR170"/>
      <c r="LSS170"/>
      <c r="LST170"/>
      <c r="LSU170"/>
      <c r="LSV170"/>
      <c r="LSW170"/>
      <c r="LSX170"/>
      <c r="LSY170"/>
      <c r="LSZ170"/>
      <c r="LTA170"/>
      <c r="LTB170"/>
      <c r="LTC170"/>
      <c r="LTD170"/>
      <c r="LTE170"/>
      <c r="LTF170"/>
      <c r="LTG170"/>
      <c r="LTH170"/>
      <c r="LTI170"/>
      <c r="LTJ170"/>
      <c r="LTK170"/>
      <c r="LTL170"/>
      <c r="LTM170"/>
      <c r="LTN170"/>
      <c r="LTO170"/>
      <c r="LTP170"/>
      <c r="LTQ170"/>
      <c r="LTR170"/>
      <c r="LTS170"/>
      <c r="LTT170"/>
      <c r="LTU170"/>
      <c r="LTV170"/>
      <c r="LTW170"/>
      <c r="LTX170"/>
      <c r="LTY170"/>
      <c r="LTZ170"/>
      <c r="LUA170"/>
      <c r="LUB170"/>
      <c r="LUC170"/>
      <c r="LUD170"/>
      <c r="LUE170"/>
      <c r="LUF170"/>
      <c r="LUG170"/>
      <c r="LUH170"/>
      <c r="LUI170"/>
      <c r="LUJ170"/>
      <c r="LUK170"/>
      <c r="LUL170"/>
      <c r="LUM170"/>
      <c r="LUN170"/>
      <c r="LUO170"/>
      <c r="LUP170"/>
      <c r="LUQ170"/>
      <c r="LUR170"/>
      <c r="LUS170"/>
      <c r="LUT170"/>
      <c r="LUU170"/>
      <c r="LUV170"/>
      <c r="LUW170"/>
      <c r="LUX170"/>
      <c r="LUY170"/>
      <c r="LUZ170"/>
      <c r="LVA170"/>
      <c r="LVB170"/>
      <c r="LVC170"/>
      <c r="LVD170"/>
      <c r="LVE170"/>
      <c r="LVF170"/>
      <c r="LVG170"/>
      <c r="LVH170"/>
      <c r="LVI170"/>
      <c r="LVJ170"/>
      <c r="LVK170"/>
      <c r="LVL170"/>
      <c r="LVM170"/>
      <c r="LVN170"/>
      <c r="LVO170"/>
      <c r="LVP170"/>
      <c r="LVQ170"/>
      <c r="LVR170"/>
      <c r="LVS170"/>
      <c r="LVT170"/>
      <c r="LVU170"/>
      <c r="LVV170"/>
      <c r="LVW170"/>
      <c r="LVX170"/>
      <c r="LVY170"/>
      <c r="LVZ170"/>
      <c r="LWA170"/>
      <c r="LWB170"/>
      <c r="LWC170"/>
      <c r="LWD170"/>
      <c r="LWE170"/>
      <c r="LWF170"/>
      <c r="LWG170"/>
      <c r="LWH170"/>
      <c r="LWI170"/>
      <c r="LWJ170"/>
      <c r="LWK170"/>
      <c r="LWL170"/>
      <c r="LWM170"/>
      <c r="LWN170"/>
      <c r="LWO170"/>
      <c r="LWP170"/>
      <c r="LWQ170"/>
      <c r="LWR170"/>
      <c r="LWS170"/>
      <c r="LWT170"/>
      <c r="LWU170"/>
      <c r="LWV170"/>
      <c r="LWW170"/>
      <c r="LWX170"/>
      <c r="LWY170"/>
      <c r="LWZ170"/>
      <c r="LXA170"/>
      <c r="LXB170"/>
      <c r="LXC170"/>
      <c r="LXD170"/>
      <c r="LXE170"/>
      <c r="LXF170"/>
      <c r="LXG170"/>
      <c r="LXH170"/>
      <c r="LXI170"/>
      <c r="LXJ170"/>
      <c r="LXK170"/>
      <c r="LXL170"/>
      <c r="LXM170"/>
      <c r="LXN170"/>
      <c r="LXO170"/>
      <c r="LXP170"/>
      <c r="LXQ170"/>
      <c r="LXR170"/>
      <c r="LXS170"/>
      <c r="LXT170"/>
      <c r="LXU170"/>
      <c r="LXV170"/>
      <c r="LXW170"/>
      <c r="LXX170"/>
      <c r="LXY170"/>
      <c r="LXZ170"/>
      <c r="LYA170"/>
      <c r="LYB170"/>
      <c r="LYC170"/>
      <c r="LYD170"/>
      <c r="LYE170"/>
      <c r="LYF170"/>
      <c r="LYG170"/>
      <c r="LYH170"/>
      <c r="LYI170"/>
      <c r="LYJ170"/>
      <c r="LYK170"/>
      <c r="LYL170"/>
      <c r="LYM170"/>
      <c r="LYN170"/>
      <c r="LYO170"/>
      <c r="LYP170"/>
      <c r="LYQ170"/>
      <c r="LYR170"/>
      <c r="LYS170"/>
      <c r="LYT170"/>
      <c r="LYU170"/>
      <c r="LYV170"/>
      <c r="LYW170"/>
      <c r="LYX170"/>
      <c r="LYY170"/>
      <c r="LYZ170"/>
      <c r="LZA170"/>
      <c r="LZB170"/>
      <c r="LZC170"/>
      <c r="LZD170"/>
      <c r="LZE170"/>
      <c r="LZF170"/>
      <c r="LZG170"/>
      <c r="LZH170"/>
      <c r="LZI170"/>
      <c r="LZJ170"/>
      <c r="LZK170"/>
      <c r="LZL170"/>
      <c r="LZM170"/>
      <c r="LZN170"/>
      <c r="LZO170"/>
      <c r="LZP170"/>
      <c r="LZQ170"/>
      <c r="LZR170"/>
      <c r="LZS170"/>
      <c r="LZT170"/>
      <c r="LZU170"/>
      <c r="LZV170"/>
      <c r="LZW170"/>
      <c r="LZX170"/>
      <c r="LZY170"/>
      <c r="LZZ170"/>
      <c r="MAA170"/>
      <c r="MAB170"/>
      <c r="MAC170"/>
      <c r="MAD170"/>
      <c r="MAE170"/>
      <c r="MAF170"/>
      <c r="MAG170"/>
      <c r="MAH170"/>
      <c r="MAI170"/>
      <c r="MAJ170"/>
      <c r="MAK170"/>
      <c r="MAL170"/>
      <c r="MAM170"/>
      <c r="MAN170"/>
      <c r="MAO170"/>
      <c r="MAP170"/>
      <c r="MAQ170"/>
      <c r="MAR170"/>
      <c r="MAS170"/>
      <c r="MAT170"/>
      <c r="MAU170"/>
      <c r="MAV170"/>
      <c r="MAW170"/>
      <c r="MAX170"/>
      <c r="MAY170"/>
      <c r="MAZ170"/>
      <c r="MBA170"/>
      <c r="MBB170"/>
      <c r="MBC170"/>
      <c r="MBD170"/>
      <c r="MBE170"/>
      <c r="MBF170"/>
      <c r="MBG170"/>
      <c r="MBH170"/>
      <c r="MBI170"/>
      <c r="MBJ170"/>
      <c r="MBK170"/>
      <c r="MBL170"/>
      <c r="MBM170"/>
      <c r="MBN170"/>
      <c r="MBO170"/>
      <c r="MBP170"/>
      <c r="MBQ170"/>
      <c r="MBR170"/>
      <c r="MBS170"/>
      <c r="MBT170"/>
      <c r="MBU170"/>
      <c r="MBV170"/>
      <c r="MBW170"/>
      <c r="MBX170"/>
      <c r="MBY170"/>
      <c r="MBZ170"/>
      <c r="MCA170"/>
      <c r="MCB170"/>
      <c r="MCC170"/>
      <c r="MCD170"/>
      <c r="MCE170"/>
      <c r="MCF170"/>
      <c r="MCG170"/>
      <c r="MCH170"/>
      <c r="MCI170"/>
      <c r="MCJ170"/>
      <c r="MCK170"/>
      <c r="MCL170"/>
      <c r="MCM170"/>
      <c r="MCN170"/>
      <c r="MCO170"/>
      <c r="MCP170"/>
      <c r="MCQ170"/>
      <c r="MCR170"/>
      <c r="MCS170"/>
      <c r="MCT170"/>
      <c r="MCU170"/>
      <c r="MCV170"/>
      <c r="MCW170"/>
      <c r="MCX170"/>
      <c r="MCY170"/>
      <c r="MCZ170"/>
      <c r="MDA170"/>
      <c r="MDB170"/>
      <c r="MDC170"/>
      <c r="MDD170"/>
      <c r="MDE170"/>
      <c r="MDF170"/>
      <c r="MDG170"/>
      <c r="MDH170"/>
      <c r="MDI170"/>
      <c r="MDJ170"/>
      <c r="MDK170"/>
      <c r="MDL170"/>
      <c r="MDM170"/>
      <c r="MDN170"/>
      <c r="MDO170"/>
      <c r="MDP170"/>
      <c r="MDQ170"/>
      <c r="MDR170"/>
      <c r="MDS170"/>
      <c r="MDT170"/>
      <c r="MDU170"/>
      <c r="MDV170"/>
      <c r="MDW170"/>
      <c r="MDX170"/>
      <c r="MDY170"/>
      <c r="MDZ170"/>
      <c r="MEA170"/>
      <c r="MEB170"/>
      <c r="MEC170"/>
      <c r="MED170"/>
      <c r="MEE170"/>
      <c r="MEF170"/>
      <c r="MEG170"/>
      <c r="MEH170"/>
      <c r="MEI170"/>
      <c r="MEJ170"/>
      <c r="MEK170"/>
      <c r="MEL170"/>
      <c r="MEM170"/>
      <c r="MEN170"/>
      <c r="MEO170"/>
      <c r="MEP170"/>
      <c r="MEQ170"/>
      <c r="MER170"/>
      <c r="MES170"/>
      <c r="MET170"/>
      <c r="MEU170"/>
      <c r="MEV170"/>
      <c r="MEW170"/>
      <c r="MEX170"/>
      <c r="MEY170"/>
      <c r="MEZ170"/>
      <c r="MFA170"/>
      <c r="MFB170"/>
      <c r="MFC170"/>
      <c r="MFD170"/>
      <c r="MFE170"/>
      <c r="MFF170"/>
      <c r="MFG170"/>
      <c r="MFH170"/>
      <c r="MFI170"/>
      <c r="MFJ170"/>
      <c r="MFK170"/>
      <c r="MFL170"/>
      <c r="MFM170"/>
      <c r="MFN170"/>
      <c r="MFO170"/>
      <c r="MFP170"/>
      <c r="MFQ170"/>
      <c r="MFR170"/>
      <c r="MFS170"/>
      <c r="MFT170"/>
      <c r="MFU170"/>
      <c r="MFV170"/>
      <c r="MFW170"/>
      <c r="MFX170"/>
      <c r="MFY170"/>
      <c r="MFZ170"/>
      <c r="MGA170"/>
      <c r="MGB170"/>
      <c r="MGC170"/>
      <c r="MGD170"/>
      <c r="MGE170"/>
      <c r="MGF170"/>
      <c r="MGG170"/>
      <c r="MGH170"/>
      <c r="MGI170"/>
      <c r="MGJ170"/>
      <c r="MGK170"/>
      <c r="MGL170"/>
      <c r="MGM170"/>
      <c r="MGN170"/>
      <c r="MGO170"/>
      <c r="MGP170"/>
      <c r="MGQ170"/>
      <c r="MGR170"/>
      <c r="MGS170"/>
      <c r="MGT170"/>
      <c r="MGU170"/>
      <c r="MGV170"/>
      <c r="MGW170"/>
      <c r="MGX170"/>
      <c r="MGY170"/>
      <c r="MGZ170"/>
      <c r="MHA170"/>
      <c r="MHB170"/>
      <c r="MHC170"/>
      <c r="MHD170"/>
      <c r="MHE170"/>
      <c r="MHF170"/>
      <c r="MHG170"/>
      <c r="MHH170"/>
      <c r="MHI170"/>
      <c r="MHJ170"/>
      <c r="MHK170"/>
      <c r="MHL170"/>
      <c r="MHM170"/>
      <c r="MHN170"/>
      <c r="MHO170"/>
      <c r="MHP170"/>
      <c r="MHQ170"/>
      <c r="MHR170"/>
      <c r="MHS170"/>
      <c r="MHT170"/>
      <c r="MHU170"/>
      <c r="MHV170"/>
      <c r="MHW170"/>
      <c r="MHX170"/>
      <c r="MHY170"/>
      <c r="MHZ170"/>
      <c r="MIA170"/>
      <c r="MIB170"/>
      <c r="MIC170"/>
      <c r="MID170"/>
      <c r="MIE170"/>
      <c r="MIF170"/>
      <c r="MIG170"/>
      <c r="MIH170"/>
      <c r="MII170"/>
      <c r="MIJ170"/>
      <c r="MIK170"/>
      <c r="MIL170"/>
      <c r="MIM170"/>
      <c r="MIN170"/>
      <c r="MIO170"/>
      <c r="MIP170"/>
      <c r="MIQ170"/>
      <c r="MIR170"/>
      <c r="MIS170"/>
      <c r="MIT170"/>
      <c r="MIU170"/>
      <c r="MIV170"/>
      <c r="MIW170"/>
      <c r="MIX170"/>
      <c r="MIY170"/>
      <c r="MIZ170"/>
      <c r="MJA170"/>
      <c r="MJB170"/>
      <c r="MJC170"/>
      <c r="MJD170"/>
      <c r="MJE170"/>
      <c r="MJF170"/>
      <c r="MJG170"/>
      <c r="MJH170"/>
      <c r="MJI170"/>
      <c r="MJJ170"/>
      <c r="MJK170"/>
      <c r="MJL170"/>
      <c r="MJM170"/>
      <c r="MJN170"/>
      <c r="MJO170"/>
      <c r="MJP170"/>
      <c r="MJQ170"/>
      <c r="MJR170"/>
      <c r="MJS170"/>
      <c r="MJT170"/>
      <c r="MJU170"/>
      <c r="MJV170"/>
      <c r="MJW170"/>
      <c r="MJX170"/>
      <c r="MJY170"/>
      <c r="MJZ170"/>
      <c r="MKA170"/>
      <c r="MKB170"/>
      <c r="MKC170"/>
      <c r="MKD170"/>
      <c r="MKE170"/>
      <c r="MKF170"/>
      <c r="MKG170"/>
      <c r="MKH170"/>
      <c r="MKI170"/>
      <c r="MKJ170"/>
      <c r="MKK170"/>
      <c r="MKL170"/>
      <c r="MKM170"/>
      <c r="MKN170"/>
      <c r="MKO170"/>
      <c r="MKP170"/>
      <c r="MKQ170"/>
      <c r="MKR170"/>
      <c r="MKS170"/>
      <c r="MKT170"/>
      <c r="MKU170"/>
      <c r="MKV170"/>
      <c r="MKW170"/>
      <c r="MKX170"/>
      <c r="MKY170"/>
      <c r="MKZ170"/>
      <c r="MLA170"/>
      <c r="MLB170"/>
      <c r="MLC170"/>
      <c r="MLD170"/>
      <c r="MLE170"/>
      <c r="MLF170"/>
      <c r="MLG170"/>
      <c r="MLH170"/>
      <c r="MLI170"/>
      <c r="MLJ170"/>
      <c r="MLK170"/>
      <c r="MLL170"/>
      <c r="MLM170"/>
      <c r="MLN170"/>
      <c r="MLO170"/>
      <c r="MLP170"/>
      <c r="MLQ170"/>
      <c r="MLR170"/>
      <c r="MLS170"/>
      <c r="MLT170"/>
      <c r="MLU170"/>
      <c r="MLV170"/>
      <c r="MLW170"/>
      <c r="MLX170"/>
      <c r="MLY170"/>
      <c r="MLZ170"/>
      <c r="MMA170"/>
      <c r="MMB170"/>
      <c r="MMC170"/>
      <c r="MMD170"/>
      <c r="MME170"/>
      <c r="MMF170"/>
      <c r="MMG170"/>
      <c r="MMH170"/>
      <c r="MMI170"/>
      <c r="MMJ170"/>
      <c r="MMK170"/>
      <c r="MML170"/>
      <c r="MMM170"/>
      <c r="MMN170"/>
      <c r="MMO170"/>
      <c r="MMP170"/>
      <c r="MMQ170"/>
      <c r="MMR170"/>
      <c r="MMS170"/>
      <c r="MMT170"/>
      <c r="MMU170"/>
      <c r="MMV170"/>
      <c r="MMW170"/>
      <c r="MMX170"/>
      <c r="MMY170"/>
      <c r="MMZ170"/>
      <c r="MNA170"/>
      <c r="MNB170"/>
      <c r="MNC170"/>
      <c r="MND170"/>
      <c r="MNE170"/>
      <c r="MNF170"/>
      <c r="MNG170"/>
      <c r="MNH170"/>
      <c r="MNI170"/>
      <c r="MNJ170"/>
      <c r="MNK170"/>
      <c r="MNL170"/>
      <c r="MNM170"/>
      <c r="MNN170"/>
      <c r="MNO170"/>
      <c r="MNP170"/>
      <c r="MNQ170"/>
      <c r="MNR170"/>
      <c r="MNS170"/>
      <c r="MNT170"/>
      <c r="MNU170"/>
      <c r="MNV170"/>
      <c r="MNW170"/>
      <c r="MNX170"/>
      <c r="MNY170"/>
      <c r="MNZ170"/>
      <c r="MOA170"/>
      <c r="MOB170"/>
      <c r="MOC170"/>
      <c r="MOD170"/>
      <c r="MOE170"/>
      <c r="MOF170"/>
      <c r="MOG170"/>
      <c r="MOH170"/>
      <c r="MOI170"/>
      <c r="MOJ170"/>
      <c r="MOK170"/>
      <c r="MOL170"/>
      <c r="MOM170"/>
      <c r="MON170"/>
      <c r="MOO170"/>
      <c r="MOP170"/>
      <c r="MOQ170"/>
      <c r="MOR170"/>
      <c r="MOS170"/>
      <c r="MOT170"/>
      <c r="MOU170"/>
      <c r="MOV170"/>
      <c r="MOW170"/>
      <c r="MOX170"/>
      <c r="MOY170"/>
      <c r="MOZ170"/>
      <c r="MPA170"/>
      <c r="MPB170"/>
      <c r="MPC170"/>
      <c r="MPD170"/>
      <c r="MPE170"/>
      <c r="MPF170"/>
      <c r="MPG170"/>
      <c r="MPH170"/>
      <c r="MPI170"/>
      <c r="MPJ170"/>
      <c r="MPK170"/>
      <c r="MPL170"/>
      <c r="MPM170"/>
      <c r="MPN170"/>
      <c r="MPO170"/>
      <c r="MPP170"/>
      <c r="MPQ170"/>
      <c r="MPR170"/>
      <c r="MPS170"/>
      <c r="MPT170"/>
      <c r="MPU170"/>
      <c r="MPV170"/>
      <c r="MPW170"/>
      <c r="MPX170"/>
      <c r="MPY170"/>
      <c r="MPZ170"/>
      <c r="MQA170"/>
      <c r="MQB170"/>
      <c r="MQC170"/>
      <c r="MQD170"/>
      <c r="MQE170"/>
      <c r="MQF170"/>
      <c r="MQG170"/>
      <c r="MQH170"/>
      <c r="MQI170"/>
      <c r="MQJ170"/>
      <c r="MQK170"/>
      <c r="MQL170"/>
      <c r="MQM170"/>
      <c r="MQN170"/>
      <c r="MQO170"/>
      <c r="MQP170"/>
      <c r="MQQ170"/>
      <c r="MQR170"/>
      <c r="MQS170"/>
      <c r="MQT170"/>
      <c r="MQU170"/>
      <c r="MQV170"/>
      <c r="MQW170"/>
      <c r="MQX170"/>
      <c r="MQY170"/>
      <c r="MQZ170"/>
      <c r="MRA170"/>
      <c r="MRB170"/>
      <c r="MRC170"/>
      <c r="MRD170"/>
      <c r="MRE170"/>
      <c r="MRF170"/>
      <c r="MRG170"/>
      <c r="MRH170"/>
      <c r="MRI170"/>
      <c r="MRJ170"/>
      <c r="MRK170"/>
      <c r="MRL170"/>
      <c r="MRM170"/>
      <c r="MRN170"/>
      <c r="MRO170"/>
      <c r="MRP170"/>
      <c r="MRQ170"/>
      <c r="MRR170"/>
      <c r="MRS170"/>
      <c r="MRT170"/>
      <c r="MRU170"/>
      <c r="MRV170"/>
      <c r="MRW170"/>
      <c r="MRX170"/>
      <c r="MRY170"/>
      <c r="MRZ170"/>
      <c r="MSA170"/>
      <c r="MSB170"/>
      <c r="MSC170"/>
      <c r="MSD170"/>
      <c r="MSE170"/>
      <c r="MSF170"/>
      <c r="MSG170"/>
      <c r="MSH170"/>
      <c r="MSI170"/>
      <c r="MSJ170"/>
      <c r="MSK170"/>
      <c r="MSL170"/>
      <c r="MSM170"/>
      <c r="MSN170"/>
      <c r="MSO170"/>
      <c r="MSP170"/>
      <c r="MSQ170"/>
      <c r="MSR170"/>
      <c r="MSS170"/>
      <c r="MST170"/>
      <c r="MSU170"/>
      <c r="MSV170"/>
      <c r="MSW170"/>
      <c r="MSX170"/>
      <c r="MSY170"/>
      <c r="MSZ170"/>
      <c r="MTA170"/>
      <c r="MTB170"/>
      <c r="MTC170"/>
      <c r="MTD170"/>
      <c r="MTE170"/>
      <c r="MTF170"/>
      <c r="MTG170"/>
      <c r="MTH170"/>
      <c r="MTI170"/>
      <c r="MTJ170"/>
      <c r="MTK170"/>
      <c r="MTL170"/>
      <c r="MTM170"/>
      <c r="MTN170"/>
      <c r="MTO170"/>
      <c r="MTP170"/>
      <c r="MTQ170"/>
      <c r="MTR170"/>
      <c r="MTS170"/>
      <c r="MTT170"/>
      <c r="MTU170"/>
      <c r="MTV170"/>
      <c r="MTW170"/>
      <c r="MTX170"/>
      <c r="MTY170"/>
      <c r="MTZ170"/>
      <c r="MUA170"/>
      <c r="MUB170"/>
      <c r="MUC170"/>
      <c r="MUD170"/>
      <c r="MUE170"/>
      <c r="MUF170"/>
      <c r="MUG170"/>
      <c r="MUH170"/>
      <c r="MUI170"/>
      <c r="MUJ170"/>
      <c r="MUK170"/>
      <c r="MUL170"/>
      <c r="MUM170"/>
      <c r="MUN170"/>
      <c r="MUO170"/>
      <c r="MUP170"/>
      <c r="MUQ170"/>
      <c r="MUR170"/>
      <c r="MUS170"/>
      <c r="MUT170"/>
      <c r="MUU170"/>
      <c r="MUV170"/>
      <c r="MUW170"/>
      <c r="MUX170"/>
      <c r="MUY170"/>
      <c r="MUZ170"/>
      <c r="MVA170"/>
      <c r="MVB170"/>
      <c r="MVC170"/>
      <c r="MVD170"/>
      <c r="MVE170"/>
      <c r="MVF170"/>
      <c r="MVG170"/>
      <c r="MVH170"/>
      <c r="MVI170"/>
      <c r="MVJ170"/>
      <c r="MVK170"/>
      <c r="MVL170"/>
      <c r="MVM170"/>
      <c r="MVN170"/>
      <c r="MVO170"/>
      <c r="MVP170"/>
      <c r="MVQ170"/>
      <c r="MVR170"/>
      <c r="MVS170"/>
      <c r="MVT170"/>
      <c r="MVU170"/>
      <c r="MVV170"/>
      <c r="MVW170"/>
      <c r="MVX170"/>
      <c r="MVY170"/>
      <c r="MVZ170"/>
      <c r="MWA170"/>
      <c r="MWB170"/>
      <c r="MWC170"/>
      <c r="MWD170"/>
      <c r="MWE170"/>
      <c r="MWF170"/>
      <c r="MWG170"/>
      <c r="MWH170"/>
      <c r="MWI170"/>
      <c r="MWJ170"/>
      <c r="MWK170"/>
      <c r="MWL170"/>
      <c r="MWM170"/>
      <c r="MWN170"/>
      <c r="MWO170"/>
      <c r="MWP170"/>
      <c r="MWQ170"/>
      <c r="MWR170"/>
      <c r="MWS170"/>
      <c r="MWT170"/>
      <c r="MWU170"/>
      <c r="MWV170"/>
      <c r="MWW170"/>
      <c r="MWX170"/>
      <c r="MWY170"/>
      <c r="MWZ170"/>
      <c r="MXA170"/>
      <c r="MXB170"/>
      <c r="MXC170"/>
      <c r="MXD170"/>
      <c r="MXE170"/>
      <c r="MXF170"/>
      <c r="MXG170"/>
      <c r="MXH170"/>
      <c r="MXI170"/>
      <c r="MXJ170"/>
      <c r="MXK170"/>
      <c r="MXL170"/>
      <c r="MXM170"/>
      <c r="MXN170"/>
      <c r="MXO170"/>
      <c r="MXP170"/>
      <c r="MXQ170"/>
      <c r="MXR170"/>
      <c r="MXS170"/>
      <c r="MXT170"/>
      <c r="MXU170"/>
      <c r="MXV170"/>
      <c r="MXW170"/>
      <c r="MXX170"/>
      <c r="MXY170"/>
      <c r="MXZ170"/>
      <c r="MYA170"/>
      <c r="MYB170"/>
      <c r="MYC170"/>
      <c r="MYD170"/>
      <c r="MYE170"/>
      <c r="MYF170"/>
      <c r="MYG170"/>
      <c r="MYH170"/>
      <c r="MYI170"/>
      <c r="MYJ170"/>
      <c r="MYK170"/>
      <c r="MYL170"/>
      <c r="MYM170"/>
      <c r="MYN170"/>
      <c r="MYO170"/>
      <c r="MYP170"/>
      <c r="MYQ170"/>
      <c r="MYR170"/>
      <c r="MYS170"/>
      <c r="MYT170"/>
      <c r="MYU170"/>
      <c r="MYV170"/>
      <c r="MYW170"/>
      <c r="MYX170"/>
      <c r="MYY170"/>
      <c r="MYZ170"/>
      <c r="MZA170"/>
      <c r="MZB170"/>
      <c r="MZC170"/>
      <c r="MZD170"/>
      <c r="MZE170"/>
      <c r="MZF170"/>
      <c r="MZG170"/>
      <c r="MZH170"/>
      <c r="MZI170"/>
      <c r="MZJ170"/>
      <c r="MZK170"/>
      <c r="MZL170"/>
      <c r="MZM170"/>
      <c r="MZN170"/>
      <c r="MZO170"/>
      <c r="MZP170"/>
      <c r="MZQ170"/>
      <c r="MZR170"/>
      <c r="MZS170"/>
      <c r="MZT170"/>
      <c r="MZU170"/>
      <c r="MZV170"/>
      <c r="MZW170"/>
      <c r="MZX170"/>
      <c r="MZY170"/>
      <c r="MZZ170"/>
      <c r="NAA170"/>
      <c r="NAB170"/>
      <c r="NAC170"/>
      <c r="NAD170"/>
      <c r="NAE170"/>
      <c r="NAF170"/>
      <c r="NAG170"/>
      <c r="NAH170"/>
      <c r="NAI170"/>
      <c r="NAJ170"/>
      <c r="NAK170"/>
      <c r="NAL170"/>
      <c r="NAM170"/>
      <c r="NAN170"/>
      <c r="NAO170"/>
      <c r="NAP170"/>
      <c r="NAQ170"/>
      <c r="NAR170"/>
      <c r="NAS170"/>
      <c r="NAT170"/>
      <c r="NAU170"/>
      <c r="NAV170"/>
      <c r="NAW170"/>
      <c r="NAX170"/>
      <c r="NAY170"/>
      <c r="NAZ170"/>
      <c r="NBA170"/>
      <c r="NBB170"/>
      <c r="NBC170"/>
      <c r="NBD170"/>
      <c r="NBE170"/>
      <c r="NBF170"/>
      <c r="NBG170"/>
      <c r="NBH170"/>
      <c r="NBI170"/>
      <c r="NBJ170"/>
      <c r="NBK170"/>
      <c r="NBL170"/>
      <c r="NBM170"/>
      <c r="NBN170"/>
      <c r="NBO170"/>
      <c r="NBP170"/>
      <c r="NBQ170"/>
      <c r="NBR170"/>
      <c r="NBS170"/>
      <c r="NBT170"/>
      <c r="NBU170"/>
      <c r="NBV170"/>
      <c r="NBW170"/>
      <c r="NBX170"/>
      <c r="NBY170"/>
      <c r="NBZ170"/>
      <c r="NCA170"/>
      <c r="NCB170"/>
      <c r="NCC170"/>
      <c r="NCD170"/>
      <c r="NCE170"/>
      <c r="NCF170"/>
      <c r="NCG170"/>
      <c r="NCH170"/>
      <c r="NCI170"/>
      <c r="NCJ170"/>
      <c r="NCK170"/>
      <c r="NCL170"/>
      <c r="NCM170"/>
      <c r="NCN170"/>
      <c r="NCO170"/>
      <c r="NCP170"/>
      <c r="NCQ170"/>
      <c r="NCR170"/>
      <c r="NCS170"/>
      <c r="NCT170"/>
      <c r="NCU170"/>
      <c r="NCV170"/>
      <c r="NCW170"/>
      <c r="NCX170"/>
      <c r="NCY170"/>
      <c r="NCZ170"/>
      <c r="NDA170"/>
      <c r="NDB170"/>
      <c r="NDC170"/>
      <c r="NDD170"/>
      <c r="NDE170"/>
      <c r="NDF170"/>
      <c r="NDG170"/>
      <c r="NDH170"/>
      <c r="NDI170"/>
      <c r="NDJ170"/>
      <c r="NDK170"/>
      <c r="NDL170"/>
      <c r="NDM170"/>
      <c r="NDN170"/>
      <c r="NDO170"/>
      <c r="NDP170"/>
      <c r="NDQ170"/>
      <c r="NDR170"/>
      <c r="NDS170"/>
      <c r="NDT170"/>
      <c r="NDU170"/>
      <c r="NDV170"/>
      <c r="NDW170"/>
      <c r="NDX170"/>
      <c r="NDY170"/>
      <c r="NDZ170"/>
      <c r="NEA170"/>
      <c r="NEB170"/>
      <c r="NEC170"/>
      <c r="NED170"/>
      <c r="NEE170"/>
      <c r="NEF170"/>
      <c r="NEG170"/>
      <c r="NEH170"/>
      <c r="NEI170"/>
      <c r="NEJ170"/>
      <c r="NEK170"/>
      <c r="NEL170"/>
      <c r="NEM170"/>
      <c r="NEN170"/>
      <c r="NEO170"/>
      <c r="NEP170"/>
      <c r="NEQ170"/>
      <c r="NER170"/>
      <c r="NES170"/>
      <c r="NET170"/>
      <c r="NEU170"/>
      <c r="NEV170"/>
      <c r="NEW170"/>
      <c r="NEX170"/>
      <c r="NEY170"/>
      <c r="NEZ170"/>
      <c r="NFA170"/>
      <c r="NFB170"/>
      <c r="NFC170"/>
      <c r="NFD170"/>
      <c r="NFE170"/>
      <c r="NFF170"/>
      <c r="NFG170"/>
      <c r="NFH170"/>
      <c r="NFI170"/>
      <c r="NFJ170"/>
      <c r="NFK170"/>
      <c r="NFL170"/>
      <c r="NFM170"/>
      <c r="NFN170"/>
      <c r="NFO170"/>
      <c r="NFP170"/>
      <c r="NFQ170"/>
      <c r="NFR170"/>
      <c r="NFS170"/>
      <c r="NFT170"/>
      <c r="NFU170"/>
      <c r="NFV170"/>
      <c r="NFW170"/>
      <c r="NFX170"/>
      <c r="NFY170"/>
      <c r="NFZ170"/>
      <c r="NGA170"/>
      <c r="NGB170"/>
      <c r="NGC170"/>
      <c r="NGD170"/>
      <c r="NGE170"/>
      <c r="NGF170"/>
      <c r="NGG170"/>
      <c r="NGH170"/>
      <c r="NGI170"/>
      <c r="NGJ170"/>
      <c r="NGK170"/>
      <c r="NGL170"/>
      <c r="NGM170"/>
      <c r="NGN170"/>
      <c r="NGO170"/>
      <c r="NGP170"/>
      <c r="NGQ170"/>
      <c r="NGR170"/>
      <c r="NGS170"/>
      <c r="NGT170"/>
      <c r="NGU170"/>
      <c r="NGV170"/>
      <c r="NGW170"/>
      <c r="NGX170"/>
      <c r="NGY170"/>
      <c r="NGZ170"/>
      <c r="NHA170"/>
      <c r="NHB170"/>
      <c r="NHC170"/>
      <c r="NHD170"/>
      <c r="NHE170"/>
      <c r="NHF170"/>
      <c r="NHG170"/>
      <c r="NHH170"/>
      <c r="NHI170"/>
      <c r="NHJ170"/>
      <c r="NHK170"/>
      <c r="NHL170"/>
      <c r="NHM170"/>
      <c r="NHN170"/>
      <c r="NHO170"/>
      <c r="NHP170"/>
      <c r="NHQ170"/>
      <c r="NHR170"/>
      <c r="NHS170"/>
      <c r="NHT170"/>
      <c r="NHU170"/>
      <c r="NHV170"/>
      <c r="NHW170"/>
      <c r="NHX170"/>
      <c r="NHY170"/>
      <c r="NHZ170"/>
      <c r="NIA170"/>
      <c r="NIB170"/>
      <c r="NIC170"/>
      <c r="NID170"/>
      <c r="NIE170"/>
      <c r="NIF170"/>
      <c r="NIG170"/>
      <c r="NIH170"/>
      <c r="NII170"/>
      <c r="NIJ170"/>
      <c r="NIK170"/>
      <c r="NIL170"/>
      <c r="NIM170"/>
      <c r="NIN170"/>
      <c r="NIO170"/>
      <c r="NIP170"/>
      <c r="NIQ170"/>
      <c r="NIR170"/>
      <c r="NIS170"/>
      <c r="NIT170"/>
      <c r="NIU170"/>
      <c r="NIV170"/>
      <c r="NIW170"/>
      <c r="NIX170"/>
      <c r="NIY170"/>
      <c r="NIZ170"/>
      <c r="NJA170"/>
      <c r="NJB170"/>
      <c r="NJC170"/>
      <c r="NJD170"/>
      <c r="NJE170"/>
      <c r="NJF170"/>
      <c r="NJG170"/>
      <c r="NJH170"/>
      <c r="NJI170"/>
      <c r="NJJ170"/>
      <c r="NJK170"/>
      <c r="NJL170"/>
      <c r="NJM170"/>
      <c r="NJN170"/>
      <c r="NJO170"/>
      <c r="NJP170"/>
      <c r="NJQ170"/>
      <c r="NJR170"/>
      <c r="NJS170"/>
      <c r="NJT170"/>
      <c r="NJU170"/>
      <c r="NJV170"/>
      <c r="NJW170"/>
      <c r="NJX170"/>
      <c r="NJY170"/>
      <c r="NJZ170"/>
      <c r="NKA170"/>
      <c r="NKB170"/>
      <c r="NKC170"/>
      <c r="NKD170"/>
      <c r="NKE170"/>
      <c r="NKF170"/>
      <c r="NKG170"/>
      <c r="NKH170"/>
      <c r="NKI170"/>
      <c r="NKJ170"/>
      <c r="NKK170"/>
      <c r="NKL170"/>
      <c r="NKM170"/>
      <c r="NKN170"/>
      <c r="NKO170"/>
      <c r="NKP170"/>
      <c r="NKQ170"/>
      <c r="NKR170"/>
      <c r="NKS170"/>
      <c r="NKT170"/>
      <c r="NKU170"/>
      <c r="NKV170"/>
      <c r="NKW170"/>
      <c r="NKX170"/>
      <c r="NKY170"/>
      <c r="NKZ170"/>
      <c r="NLA170"/>
      <c r="NLB170"/>
      <c r="NLC170"/>
      <c r="NLD170"/>
      <c r="NLE170"/>
      <c r="NLF170"/>
      <c r="NLG170"/>
      <c r="NLH170"/>
      <c r="NLI170"/>
      <c r="NLJ170"/>
      <c r="NLK170"/>
      <c r="NLL170"/>
      <c r="NLM170"/>
      <c r="NLN170"/>
      <c r="NLO170"/>
      <c r="NLP170"/>
      <c r="NLQ170"/>
      <c r="NLR170"/>
      <c r="NLS170"/>
      <c r="NLT170"/>
      <c r="NLU170"/>
      <c r="NLV170"/>
      <c r="NLW170"/>
      <c r="NLX170"/>
      <c r="NLY170"/>
      <c r="NLZ170"/>
      <c r="NMA170"/>
      <c r="NMB170"/>
      <c r="NMC170"/>
      <c r="NMD170"/>
      <c r="NME170"/>
      <c r="NMF170"/>
      <c r="NMG170"/>
      <c r="NMH170"/>
      <c r="NMI170"/>
      <c r="NMJ170"/>
      <c r="NMK170"/>
      <c r="NML170"/>
      <c r="NMM170"/>
      <c r="NMN170"/>
      <c r="NMO170"/>
      <c r="NMP170"/>
      <c r="NMQ170"/>
      <c r="NMR170"/>
      <c r="NMS170"/>
      <c r="NMT170"/>
      <c r="NMU170"/>
      <c r="NMV170"/>
      <c r="NMW170"/>
      <c r="NMX170"/>
      <c r="NMY170"/>
      <c r="NMZ170"/>
      <c r="NNA170"/>
      <c r="NNB170"/>
      <c r="NNC170"/>
      <c r="NND170"/>
      <c r="NNE170"/>
      <c r="NNF170"/>
      <c r="NNG170"/>
      <c r="NNH170"/>
      <c r="NNI170"/>
      <c r="NNJ170"/>
      <c r="NNK170"/>
      <c r="NNL170"/>
      <c r="NNM170"/>
      <c r="NNN170"/>
      <c r="NNO170"/>
      <c r="NNP170"/>
      <c r="NNQ170"/>
      <c r="NNR170"/>
      <c r="NNS170"/>
      <c r="NNT170"/>
      <c r="NNU170"/>
      <c r="NNV170"/>
      <c r="NNW170"/>
      <c r="NNX170"/>
      <c r="NNY170"/>
      <c r="NNZ170"/>
      <c r="NOA170"/>
      <c r="NOB170"/>
      <c r="NOC170"/>
      <c r="NOD170"/>
      <c r="NOE170"/>
      <c r="NOF170"/>
      <c r="NOG170"/>
      <c r="NOH170"/>
      <c r="NOI170"/>
      <c r="NOJ170"/>
      <c r="NOK170"/>
      <c r="NOL170"/>
      <c r="NOM170"/>
      <c r="NON170"/>
      <c r="NOO170"/>
      <c r="NOP170"/>
      <c r="NOQ170"/>
      <c r="NOR170"/>
      <c r="NOS170"/>
      <c r="NOT170"/>
      <c r="NOU170"/>
      <c r="NOV170"/>
      <c r="NOW170"/>
      <c r="NOX170"/>
      <c r="NOY170"/>
      <c r="NOZ170"/>
      <c r="NPA170"/>
      <c r="NPB170"/>
      <c r="NPC170"/>
      <c r="NPD170"/>
      <c r="NPE170"/>
      <c r="NPF170"/>
      <c r="NPG170"/>
      <c r="NPH170"/>
      <c r="NPI170"/>
      <c r="NPJ170"/>
      <c r="NPK170"/>
      <c r="NPL170"/>
      <c r="NPM170"/>
      <c r="NPN170"/>
      <c r="NPO170"/>
      <c r="NPP170"/>
      <c r="NPQ170"/>
      <c r="NPR170"/>
      <c r="NPS170"/>
      <c r="NPT170"/>
      <c r="NPU170"/>
      <c r="NPV170"/>
      <c r="NPW170"/>
      <c r="NPX170"/>
      <c r="NPY170"/>
      <c r="NPZ170"/>
      <c r="NQA170"/>
      <c r="NQB170"/>
      <c r="NQC170"/>
      <c r="NQD170"/>
      <c r="NQE170"/>
      <c r="NQF170"/>
      <c r="NQG170"/>
      <c r="NQH170"/>
      <c r="NQI170"/>
      <c r="NQJ170"/>
      <c r="NQK170"/>
      <c r="NQL170"/>
      <c r="NQM170"/>
      <c r="NQN170"/>
      <c r="NQO170"/>
      <c r="NQP170"/>
      <c r="NQQ170"/>
      <c r="NQR170"/>
      <c r="NQS170"/>
      <c r="NQT170"/>
      <c r="NQU170"/>
      <c r="NQV170"/>
      <c r="NQW170"/>
      <c r="NQX170"/>
      <c r="NQY170"/>
      <c r="NQZ170"/>
      <c r="NRA170"/>
      <c r="NRB170"/>
      <c r="NRC170"/>
      <c r="NRD170"/>
      <c r="NRE170"/>
      <c r="NRF170"/>
      <c r="NRG170"/>
      <c r="NRH170"/>
      <c r="NRI170"/>
      <c r="NRJ170"/>
      <c r="NRK170"/>
      <c r="NRL170"/>
      <c r="NRM170"/>
      <c r="NRN170"/>
      <c r="NRO170"/>
      <c r="NRP170"/>
      <c r="NRQ170"/>
      <c r="NRR170"/>
      <c r="NRS170"/>
      <c r="NRT170"/>
      <c r="NRU170"/>
      <c r="NRV170"/>
      <c r="NRW170"/>
      <c r="NRX170"/>
      <c r="NRY170"/>
      <c r="NRZ170"/>
      <c r="NSA170"/>
      <c r="NSB170"/>
      <c r="NSC170"/>
      <c r="NSD170"/>
      <c r="NSE170"/>
      <c r="NSF170"/>
      <c r="NSG170"/>
      <c r="NSH170"/>
      <c r="NSI170"/>
      <c r="NSJ170"/>
      <c r="NSK170"/>
      <c r="NSL170"/>
      <c r="NSM170"/>
      <c r="NSN170"/>
      <c r="NSO170"/>
      <c r="NSP170"/>
      <c r="NSQ170"/>
      <c r="NSR170"/>
      <c r="NSS170"/>
      <c r="NST170"/>
      <c r="NSU170"/>
      <c r="NSV170"/>
      <c r="NSW170"/>
      <c r="NSX170"/>
      <c r="NSY170"/>
      <c r="NSZ170"/>
      <c r="NTA170"/>
      <c r="NTB170"/>
      <c r="NTC170"/>
      <c r="NTD170"/>
      <c r="NTE170"/>
      <c r="NTF170"/>
      <c r="NTG170"/>
      <c r="NTH170"/>
      <c r="NTI170"/>
      <c r="NTJ170"/>
      <c r="NTK170"/>
      <c r="NTL170"/>
      <c r="NTM170"/>
      <c r="NTN170"/>
      <c r="NTO170"/>
      <c r="NTP170"/>
      <c r="NTQ170"/>
      <c r="NTR170"/>
      <c r="NTS170"/>
      <c r="NTT170"/>
      <c r="NTU170"/>
      <c r="NTV170"/>
      <c r="NTW170"/>
      <c r="NTX170"/>
      <c r="NTY170"/>
      <c r="NTZ170"/>
      <c r="NUA170"/>
      <c r="NUB170"/>
      <c r="NUC170"/>
      <c r="NUD170"/>
      <c r="NUE170"/>
      <c r="NUF170"/>
      <c r="NUG170"/>
      <c r="NUH170"/>
      <c r="NUI170"/>
      <c r="NUJ170"/>
      <c r="NUK170"/>
      <c r="NUL170"/>
      <c r="NUM170"/>
      <c r="NUN170"/>
      <c r="NUO170"/>
      <c r="NUP170"/>
      <c r="NUQ170"/>
      <c r="NUR170"/>
      <c r="NUS170"/>
      <c r="NUT170"/>
      <c r="NUU170"/>
      <c r="NUV170"/>
      <c r="NUW170"/>
      <c r="NUX170"/>
      <c r="NUY170"/>
      <c r="NUZ170"/>
      <c r="NVA170"/>
      <c r="NVB170"/>
      <c r="NVC170"/>
      <c r="NVD170"/>
      <c r="NVE170"/>
      <c r="NVF170"/>
      <c r="NVG170"/>
      <c r="NVH170"/>
      <c r="NVI170"/>
      <c r="NVJ170"/>
      <c r="NVK170"/>
      <c r="NVL170"/>
      <c r="NVM170"/>
      <c r="NVN170"/>
      <c r="NVO170"/>
      <c r="NVP170"/>
      <c r="NVQ170"/>
      <c r="NVR170"/>
      <c r="NVS170"/>
      <c r="NVT170"/>
      <c r="NVU170"/>
      <c r="NVV170"/>
      <c r="NVW170"/>
      <c r="NVX170"/>
      <c r="NVY170"/>
      <c r="NVZ170"/>
      <c r="NWA170"/>
      <c r="NWB170"/>
      <c r="NWC170"/>
      <c r="NWD170"/>
      <c r="NWE170"/>
      <c r="NWF170"/>
      <c r="NWG170"/>
      <c r="NWH170"/>
      <c r="NWI170"/>
      <c r="NWJ170"/>
      <c r="NWK170"/>
      <c r="NWL170"/>
      <c r="NWM170"/>
      <c r="NWN170"/>
      <c r="NWO170"/>
      <c r="NWP170"/>
      <c r="NWQ170"/>
      <c r="NWR170"/>
      <c r="NWS170"/>
      <c r="NWT170"/>
      <c r="NWU170"/>
      <c r="NWV170"/>
      <c r="NWW170"/>
      <c r="NWX170"/>
      <c r="NWY170"/>
      <c r="NWZ170"/>
      <c r="NXA170"/>
      <c r="NXB170"/>
      <c r="NXC170"/>
      <c r="NXD170"/>
      <c r="NXE170"/>
      <c r="NXF170"/>
      <c r="NXG170"/>
      <c r="NXH170"/>
      <c r="NXI170"/>
      <c r="NXJ170"/>
      <c r="NXK170"/>
      <c r="NXL170"/>
      <c r="NXM170"/>
      <c r="NXN170"/>
      <c r="NXO170"/>
      <c r="NXP170"/>
      <c r="NXQ170"/>
      <c r="NXR170"/>
      <c r="NXS170"/>
      <c r="NXT170"/>
      <c r="NXU170"/>
      <c r="NXV170"/>
      <c r="NXW170"/>
      <c r="NXX170"/>
      <c r="NXY170"/>
      <c r="NXZ170"/>
      <c r="NYA170"/>
      <c r="NYB170"/>
      <c r="NYC170"/>
      <c r="NYD170"/>
      <c r="NYE170"/>
      <c r="NYF170"/>
      <c r="NYG170"/>
      <c r="NYH170"/>
      <c r="NYI170"/>
      <c r="NYJ170"/>
      <c r="NYK170"/>
      <c r="NYL170"/>
      <c r="NYM170"/>
      <c r="NYN170"/>
      <c r="NYO170"/>
      <c r="NYP170"/>
      <c r="NYQ170"/>
      <c r="NYR170"/>
      <c r="NYS170"/>
      <c r="NYT170"/>
      <c r="NYU170"/>
      <c r="NYV170"/>
      <c r="NYW170"/>
      <c r="NYX170"/>
      <c r="NYY170"/>
      <c r="NYZ170"/>
      <c r="NZA170"/>
      <c r="NZB170"/>
      <c r="NZC170"/>
      <c r="NZD170"/>
      <c r="NZE170"/>
      <c r="NZF170"/>
      <c r="NZG170"/>
      <c r="NZH170"/>
      <c r="NZI170"/>
      <c r="NZJ170"/>
      <c r="NZK170"/>
      <c r="NZL170"/>
      <c r="NZM170"/>
      <c r="NZN170"/>
      <c r="NZO170"/>
      <c r="NZP170"/>
      <c r="NZQ170"/>
      <c r="NZR170"/>
      <c r="NZS170"/>
      <c r="NZT170"/>
      <c r="NZU170"/>
      <c r="NZV170"/>
      <c r="NZW170"/>
      <c r="NZX170"/>
      <c r="NZY170"/>
      <c r="NZZ170"/>
      <c r="OAA170"/>
      <c r="OAB170"/>
      <c r="OAC170"/>
      <c r="OAD170"/>
      <c r="OAE170"/>
      <c r="OAF170"/>
      <c r="OAG170"/>
      <c r="OAH170"/>
      <c r="OAI170"/>
      <c r="OAJ170"/>
      <c r="OAK170"/>
      <c r="OAL170"/>
      <c r="OAM170"/>
      <c r="OAN170"/>
      <c r="OAO170"/>
      <c r="OAP170"/>
      <c r="OAQ170"/>
      <c r="OAR170"/>
      <c r="OAS170"/>
      <c r="OAT170"/>
      <c r="OAU170"/>
      <c r="OAV170"/>
      <c r="OAW170"/>
      <c r="OAX170"/>
      <c r="OAY170"/>
      <c r="OAZ170"/>
      <c r="OBA170"/>
      <c r="OBB170"/>
      <c r="OBC170"/>
      <c r="OBD170"/>
      <c r="OBE170"/>
      <c r="OBF170"/>
      <c r="OBG170"/>
      <c r="OBH170"/>
      <c r="OBI170"/>
      <c r="OBJ170"/>
      <c r="OBK170"/>
      <c r="OBL170"/>
      <c r="OBM170"/>
      <c r="OBN170"/>
      <c r="OBO170"/>
      <c r="OBP170"/>
      <c r="OBQ170"/>
      <c r="OBR170"/>
      <c r="OBS170"/>
      <c r="OBT170"/>
      <c r="OBU170"/>
      <c r="OBV170"/>
      <c r="OBW170"/>
      <c r="OBX170"/>
      <c r="OBY170"/>
      <c r="OBZ170"/>
      <c r="OCA170"/>
      <c r="OCB170"/>
      <c r="OCC170"/>
      <c r="OCD170"/>
      <c r="OCE170"/>
      <c r="OCF170"/>
      <c r="OCG170"/>
      <c r="OCH170"/>
      <c r="OCI170"/>
      <c r="OCJ170"/>
      <c r="OCK170"/>
      <c r="OCL170"/>
      <c r="OCM170"/>
      <c r="OCN170"/>
      <c r="OCO170"/>
      <c r="OCP170"/>
      <c r="OCQ170"/>
      <c r="OCR170"/>
      <c r="OCS170"/>
      <c r="OCT170"/>
      <c r="OCU170"/>
      <c r="OCV170"/>
      <c r="OCW170"/>
      <c r="OCX170"/>
      <c r="OCY170"/>
      <c r="OCZ170"/>
      <c r="ODA170"/>
      <c r="ODB170"/>
      <c r="ODC170"/>
      <c r="ODD170"/>
      <c r="ODE170"/>
      <c r="ODF170"/>
      <c r="ODG170"/>
      <c r="ODH170"/>
      <c r="ODI170"/>
      <c r="ODJ170"/>
      <c r="ODK170"/>
      <c r="ODL170"/>
      <c r="ODM170"/>
      <c r="ODN170"/>
      <c r="ODO170"/>
      <c r="ODP170"/>
      <c r="ODQ170"/>
      <c r="ODR170"/>
      <c r="ODS170"/>
      <c r="ODT170"/>
      <c r="ODU170"/>
      <c r="ODV170"/>
      <c r="ODW170"/>
      <c r="ODX170"/>
      <c r="ODY170"/>
      <c r="ODZ170"/>
      <c r="OEA170"/>
      <c r="OEB170"/>
      <c r="OEC170"/>
      <c r="OED170"/>
      <c r="OEE170"/>
      <c r="OEF170"/>
      <c r="OEG170"/>
      <c r="OEH170"/>
      <c r="OEI170"/>
      <c r="OEJ170"/>
      <c r="OEK170"/>
      <c r="OEL170"/>
      <c r="OEM170"/>
      <c r="OEN170"/>
      <c r="OEO170"/>
      <c r="OEP170"/>
      <c r="OEQ170"/>
      <c r="OER170"/>
      <c r="OES170"/>
      <c r="OET170"/>
      <c r="OEU170"/>
      <c r="OEV170"/>
      <c r="OEW170"/>
      <c r="OEX170"/>
      <c r="OEY170"/>
      <c r="OEZ170"/>
      <c r="OFA170"/>
      <c r="OFB170"/>
      <c r="OFC170"/>
      <c r="OFD170"/>
      <c r="OFE170"/>
      <c r="OFF170"/>
      <c r="OFG170"/>
      <c r="OFH170"/>
      <c r="OFI170"/>
      <c r="OFJ170"/>
      <c r="OFK170"/>
      <c r="OFL170"/>
      <c r="OFM170"/>
      <c r="OFN170"/>
      <c r="OFO170"/>
      <c r="OFP170"/>
      <c r="OFQ170"/>
      <c r="OFR170"/>
      <c r="OFS170"/>
      <c r="OFT170"/>
      <c r="OFU170"/>
      <c r="OFV170"/>
      <c r="OFW170"/>
      <c r="OFX170"/>
      <c r="OFY170"/>
      <c r="OFZ170"/>
      <c r="OGA170"/>
      <c r="OGB170"/>
      <c r="OGC170"/>
      <c r="OGD170"/>
      <c r="OGE170"/>
      <c r="OGF170"/>
      <c r="OGG170"/>
      <c r="OGH170"/>
      <c r="OGI170"/>
      <c r="OGJ170"/>
      <c r="OGK170"/>
      <c r="OGL170"/>
      <c r="OGM170"/>
      <c r="OGN170"/>
      <c r="OGO170"/>
      <c r="OGP170"/>
      <c r="OGQ170"/>
      <c r="OGR170"/>
      <c r="OGS170"/>
      <c r="OGT170"/>
      <c r="OGU170"/>
      <c r="OGV170"/>
      <c r="OGW170"/>
      <c r="OGX170"/>
      <c r="OGY170"/>
      <c r="OGZ170"/>
      <c r="OHA170"/>
      <c r="OHB170"/>
      <c r="OHC170"/>
      <c r="OHD170"/>
      <c r="OHE170"/>
      <c r="OHF170"/>
      <c r="OHG170"/>
      <c r="OHH170"/>
      <c r="OHI170"/>
      <c r="OHJ170"/>
      <c r="OHK170"/>
      <c r="OHL170"/>
      <c r="OHM170"/>
      <c r="OHN170"/>
      <c r="OHO170"/>
      <c r="OHP170"/>
      <c r="OHQ170"/>
      <c r="OHR170"/>
      <c r="OHS170"/>
      <c r="OHT170"/>
      <c r="OHU170"/>
      <c r="OHV170"/>
      <c r="OHW170"/>
      <c r="OHX170"/>
      <c r="OHY170"/>
      <c r="OHZ170"/>
      <c r="OIA170"/>
      <c r="OIB170"/>
      <c r="OIC170"/>
      <c r="OID170"/>
      <c r="OIE170"/>
      <c r="OIF170"/>
      <c r="OIG170"/>
      <c r="OIH170"/>
      <c r="OII170"/>
      <c r="OIJ170"/>
      <c r="OIK170"/>
      <c r="OIL170"/>
      <c r="OIM170"/>
      <c r="OIN170"/>
      <c r="OIO170"/>
      <c r="OIP170"/>
      <c r="OIQ170"/>
      <c r="OIR170"/>
      <c r="OIS170"/>
      <c r="OIT170"/>
      <c r="OIU170"/>
      <c r="OIV170"/>
      <c r="OIW170"/>
      <c r="OIX170"/>
      <c r="OIY170"/>
      <c r="OIZ170"/>
      <c r="OJA170"/>
      <c r="OJB170"/>
      <c r="OJC170"/>
      <c r="OJD170"/>
      <c r="OJE170"/>
      <c r="OJF170"/>
      <c r="OJG170"/>
      <c r="OJH170"/>
      <c r="OJI170"/>
      <c r="OJJ170"/>
      <c r="OJK170"/>
      <c r="OJL170"/>
      <c r="OJM170"/>
      <c r="OJN170"/>
      <c r="OJO170"/>
      <c r="OJP170"/>
      <c r="OJQ170"/>
      <c r="OJR170"/>
      <c r="OJS170"/>
      <c r="OJT170"/>
      <c r="OJU170"/>
      <c r="OJV170"/>
      <c r="OJW170"/>
      <c r="OJX170"/>
      <c r="OJY170"/>
      <c r="OJZ170"/>
      <c r="OKA170"/>
      <c r="OKB170"/>
      <c r="OKC170"/>
      <c r="OKD170"/>
      <c r="OKE170"/>
      <c r="OKF170"/>
      <c r="OKG170"/>
      <c r="OKH170"/>
      <c r="OKI170"/>
      <c r="OKJ170"/>
      <c r="OKK170"/>
      <c r="OKL170"/>
      <c r="OKM170"/>
      <c r="OKN170"/>
      <c r="OKO170"/>
      <c r="OKP170"/>
      <c r="OKQ170"/>
      <c r="OKR170"/>
      <c r="OKS170"/>
      <c r="OKT170"/>
      <c r="OKU170"/>
      <c r="OKV170"/>
      <c r="OKW170"/>
      <c r="OKX170"/>
      <c r="OKY170"/>
      <c r="OKZ170"/>
      <c r="OLA170"/>
      <c r="OLB170"/>
      <c r="OLC170"/>
      <c r="OLD170"/>
      <c r="OLE170"/>
      <c r="OLF170"/>
      <c r="OLG170"/>
      <c r="OLH170"/>
      <c r="OLI170"/>
      <c r="OLJ170"/>
      <c r="OLK170"/>
      <c r="OLL170"/>
      <c r="OLM170"/>
      <c r="OLN170"/>
      <c r="OLO170"/>
      <c r="OLP170"/>
      <c r="OLQ170"/>
      <c r="OLR170"/>
      <c r="OLS170"/>
      <c r="OLT170"/>
      <c r="OLU170"/>
      <c r="OLV170"/>
      <c r="OLW170"/>
      <c r="OLX170"/>
      <c r="OLY170"/>
      <c r="OLZ170"/>
      <c r="OMA170"/>
      <c r="OMB170"/>
      <c r="OMC170"/>
      <c r="OMD170"/>
      <c r="OME170"/>
      <c r="OMF170"/>
      <c r="OMG170"/>
      <c r="OMH170"/>
      <c r="OMI170"/>
      <c r="OMJ170"/>
      <c r="OMK170"/>
      <c r="OML170"/>
      <c r="OMM170"/>
      <c r="OMN170"/>
      <c r="OMO170"/>
      <c r="OMP170"/>
      <c r="OMQ170"/>
      <c r="OMR170"/>
      <c r="OMS170"/>
      <c r="OMT170"/>
      <c r="OMU170"/>
      <c r="OMV170"/>
      <c r="OMW170"/>
      <c r="OMX170"/>
      <c r="OMY170"/>
      <c r="OMZ170"/>
      <c r="ONA170"/>
      <c r="ONB170"/>
      <c r="ONC170"/>
      <c r="OND170"/>
      <c r="ONE170"/>
      <c r="ONF170"/>
      <c r="ONG170"/>
      <c r="ONH170"/>
      <c r="ONI170"/>
      <c r="ONJ170"/>
      <c r="ONK170"/>
      <c r="ONL170"/>
      <c r="ONM170"/>
      <c r="ONN170"/>
      <c r="ONO170"/>
      <c r="ONP170"/>
      <c r="ONQ170"/>
      <c r="ONR170"/>
      <c r="ONS170"/>
      <c r="ONT170"/>
      <c r="ONU170"/>
      <c r="ONV170"/>
      <c r="ONW170"/>
      <c r="ONX170"/>
      <c r="ONY170"/>
      <c r="ONZ170"/>
      <c r="OOA170"/>
      <c r="OOB170"/>
      <c r="OOC170"/>
      <c r="OOD170"/>
      <c r="OOE170"/>
      <c r="OOF170"/>
      <c r="OOG170"/>
      <c r="OOH170"/>
      <c r="OOI170"/>
      <c r="OOJ170"/>
      <c r="OOK170"/>
      <c r="OOL170"/>
      <c r="OOM170"/>
      <c r="OON170"/>
      <c r="OOO170"/>
      <c r="OOP170"/>
      <c r="OOQ170"/>
      <c r="OOR170"/>
      <c r="OOS170"/>
      <c r="OOT170"/>
      <c r="OOU170"/>
      <c r="OOV170"/>
      <c r="OOW170"/>
      <c r="OOX170"/>
      <c r="OOY170"/>
      <c r="OOZ170"/>
      <c r="OPA170"/>
      <c r="OPB170"/>
      <c r="OPC170"/>
      <c r="OPD170"/>
      <c r="OPE170"/>
      <c r="OPF170"/>
      <c r="OPG170"/>
      <c r="OPH170"/>
      <c r="OPI170"/>
      <c r="OPJ170"/>
      <c r="OPK170"/>
      <c r="OPL170"/>
      <c r="OPM170"/>
      <c r="OPN170"/>
      <c r="OPO170"/>
      <c r="OPP170"/>
      <c r="OPQ170"/>
      <c r="OPR170"/>
      <c r="OPS170"/>
      <c r="OPT170"/>
      <c r="OPU170"/>
      <c r="OPV170"/>
      <c r="OPW170"/>
      <c r="OPX170"/>
      <c r="OPY170"/>
      <c r="OPZ170"/>
      <c r="OQA170"/>
      <c r="OQB170"/>
      <c r="OQC170"/>
      <c r="OQD170"/>
      <c r="OQE170"/>
      <c r="OQF170"/>
      <c r="OQG170"/>
      <c r="OQH170"/>
      <c r="OQI170"/>
      <c r="OQJ170"/>
      <c r="OQK170"/>
      <c r="OQL170"/>
      <c r="OQM170"/>
      <c r="OQN170"/>
      <c r="OQO170"/>
      <c r="OQP170"/>
      <c r="OQQ170"/>
      <c r="OQR170"/>
      <c r="OQS170"/>
      <c r="OQT170"/>
      <c r="OQU170"/>
      <c r="OQV170"/>
      <c r="OQW170"/>
      <c r="OQX170"/>
      <c r="OQY170"/>
      <c r="OQZ170"/>
      <c r="ORA170"/>
      <c r="ORB170"/>
      <c r="ORC170"/>
      <c r="ORD170"/>
      <c r="ORE170"/>
      <c r="ORF170"/>
      <c r="ORG170"/>
      <c r="ORH170"/>
      <c r="ORI170"/>
      <c r="ORJ170"/>
      <c r="ORK170"/>
      <c r="ORL170"/>
      <c r="ORM170"/>
      <c r="ORN170"/>
      <c r="ORO170"/>
      <c r="ORP170"/>
      <c r="ORQ170"/>
      <c r="ORR170"/>
      <c r="ORS170"/>
      <c r="ORT170"/>
      <c r="ORU170"/>
      <c r="ORV170"/>
      <c r="ORW170"/>
      <c r="ORX170"/>
      <c r="ORY170"/>
      <c r="ORZ170"/>
      <c r="OSA170"/>
      <c r="OSB170"/>
      <c r="OSC170"/>
      <c r="OSD170"/>
      <c r="OSE170"/>
      <c r="OSF170"/>
      <c r="OSG170"/>
      <c r="OSH170"/>
      <c r="OSI170"/>
      <c r="OSJ170"/>
      <c r="OSK170"/>
      <c r="OSL170"/>
      <c r="OSM170"/>
      <c r="OSN170"/>
      <c r="OSO170"/>
      <c r="OSP170"/>
      <c r="OSQ170"/>
      <c r="OSR170"/>
      <c r="OSS170"/>
      <c r="OST170"/>
      <c r="OSU170"/>
      <c r="OSV170"/>
      <c r="OSW170"/>
      <c r="OSX170"/>
      <c r="OSY170"/>
      <c r="OSZ170"/>
      <c r="OTA170"/>
      <c r="OTB170"/>
      <c r="OTC170"/>
      <c r="OTD170"/>
      <c r="OTE170"/>
      <c r="OTF170"/>
      <c r="OTG170"/>
      <c r="OTH170"/>
      <c r="OTI170"/>
      <c r="OTJ170"/>
      <c r="OTK170"/>
      <c r="OTL170"/>
      <c r="OTM170"/>
      <c r="OTN170"/>
      <c r="OTO170"/>
      <c r="OTP170"/>
      <c r="OTQ170"/>
      <c r="OTR170"/>
      <c r="OTS170"/>
      <c r="OTT170"/>
      <c r="OTU170"/>
      <c r="OTV170"/>
      <c r="OTW170"/>
      <c r="OTX170"/>
      <c r="OTY170"/>
      <c r="OTZ170"/>
      <c r="OUA170"/>
      <c r="OUB170"/>
      <c r="OUC170"/>
      <c r="OUD170"/>
      <c r="OUE170"/>
      <c r="OUF170"/>
      <c r="OUG170"/>
      <c r="OUH170"/>
      <c r="OUI170"/>
      <c r="OUJ170"/>
      <c r="OUK170"/>
      <c r="OUL170"/>
      <c r="OUM170"/>
      <c r="OUN170"/>
      <c r="OUO170"/>
      <c r="OUP170"/>
      <c r="OUQ170"/>
      <c r="OUR170"/>
      <c r="OUS170"/>
      <c r="OUT170"/>
      <c r="OUU170"/>
      <c r="OUV170"/>
      <c r="OUW170"/>
      <c r="OUX170"/>
      <c r="OUY170"/>
      <c r="OUZ170"/>
      <c r="OVA170"/>
      <c r="OVB170"/>
      <c r="OVC170"/>
      <c r="OVD170"/>
      <c r="OVE170"/>
      <c r="OVF170"/>
      <c r="OVG170"/>
      <c r="OVH170"/>
      <c r="OVI170"/>
      <c r="OVJ170"/>
      <c r="OVK170"/>
      <c r="OVL170"/>
      <c r="OVM170"/>
      <c r="OVN170"/>
      <c r="OVO170"/>
      <c r="OVP170"/>
      <c r="OVQ170"/>
      <c r="OVR170"/>
      <c r="OVS170"/>
      <c r="OVT170"/>
      <c r="OVU170"/>
      <c r="OVV170"/>
      <c r="OVW170"/>
      <c r="OVX170"/>
      <c r="OVY170"/>
      <c r="OVZ170"/>
      <c r="OWA170"/>
      <c r="OWB170"/>
      <c r="OWC170"/>
      <c r="OWD170"/>
      <c r="OWE170"/>
      <c r="OWF170"/>
      <c r="OWG170"/>
      <c r="OWH170"/>
      <c r="OWI170"/>
      <c r="OWJ170"/>
      <c r="OWK170"/>
      <c r="OWL170"/>
      <c r="OWM170"/>
      <c r="OWN170"/>
      <c r="OWO170"/>
      <c r="OWP170"/>
      <c r="OWQ170"/>
      <c r="OWR170"/>
      <c r="OWS170"/>
      <c r="OWT170"/>
      <c r="OWU170"/>
      <c r="OWV170"/>
      <c r="OWW170"/>
      <c r="OWX170"/>
      <c r="OWY170"/>
      <c r="OWZ170"/>
      <c r="OXA170"/>
      <c r="OXB170"/>
      <c r="OXC170"/>
      <c r="OXD170"/>
      <c r="OXE170"/>
      <c r="OXF170"/>
      <c r="OXG170"/>
      <c r="OXH170"/>
      <c r="OXI170"/>
      <c r="OXJ170"/>
      <c r="OXK170"/>
      <c r="OXL170"/>
      <c r="OXM170"/>
      <c r="OXN170"/>
      <c r="OXO170"/>
      <c r="OXP170"/>
      <c r="OXQ170"/>
      <c r="OXR170"/>
      <c r="OXS170"/>
      <c r="OXT170"/>
      <c r="OXU170"/>
      <c r="OXV170"/>
      <c r="OXW170"/>
      <c r="OXX170"/>
      <c r="OXY170"/>
      <c r="OXZ170"/>
      <c r="OYA170"/>
      <c r="OYB170"/>
      <c r="OYC170"/>
      <c r="OYD170"/>
      <c r="OYE170"/>
      <c r="OYF170"/>
      <c r="OYG170"/>
      <c r="OYH170"/>
      <c r="OYI170"/>
      <c r="OYJ170"/>
      <c r="OYK170"/>
      <c r="OYL170"/>
      <c r="OYM170"/>
      <c r="OYN170"/>
      <c r="OYO170"/>
      <c r="OYP170"/>
      <c r="OYQ170"/>
      <c r="OYR170"/>
      <c r="OYS170"/>
      <c r="OYT170"/>
      <c r="OYU170"/>
      <c r="OYV170"/>
      <c r="OYW170"/>
      <c r="OYX170"/>
      <c r="OYY170"/>
      <c r="OYZ170"/>
      <c r="OZA170"/>
      <c r="OZB170"/>
      <c r="OZC170"/>
      <c r="OZD170"/>
      <c r="OZE170"/>
      <c r="OZF170"/>
      <c r="OZG170"/>
      <c r="OZH170"/>
      <c r="OZI170"/>
      <c r="OZJ170"/>
      <c r="OZK170"/>
      <c r="OZL170"/>
      <c r="OZM170"/>
      <c r="OZN170"/>
      <c r="OZO170"/>
      <c r="OZP170"/>
      <c r="OZQ170"/>
      <c r="OZR170"/>
      <c r="OZS170"/>
      <c r="OZT170"/>
      <c r="OZU170"/>
      <c r="OZV170"/>
      <c r="OZW170"/>
      <c r="OZX170"/>
      <c r="OZY170"/>
      <c r="OZZ170"/>
      <c r="PAA170"/>
      <c r="PAB170"/>
      <c r="PAC170"/>
      <c r="PAD170"/>
      <c r="PAE170"/>
      <c r="PAF170"/>
      <c r="PAG170"/>
      <c r="PAH170"/>
      <c r="PAI170"/>
      <c r="PAJ170"/>
      <c r="PAK170"/>
      <c r="PAL170"/>
      <c r="PAM170"/>
      <c r="PAN170"/>
      <c r="PAO170"/>
      <c r="PAP170"/>
      <c r="PAQ170"/>
      <c r="PAR170"/>
      <c r="PAS170"/>
      <c r="PAT170"/>
      <c r="PAU170"/>
      <c r="PAV170"/>
      <c r="PAW170"/>
      <c r="PAX170"/>
      <c r="PAY170"/>
      <c r="PAZ170"/>
      <c r="PBA170"/>
      <c r="PBB170"/>
      <c r="PBC170"/>
      <c r="PBD170"/>
      <c r="PBE170"/>
      <c r="PBF170"/>
      <c r="PBG170"/>
      <c r="PBH170"/>
      <c r="PBI170"/>
      <c r="PBJ170"/>
      <c r="PBK170"/>
      <c r="PBL170"/>
      <c r="PBM170"/>
      <c r="PBN170"/>
      <c r="PBO170"/>
      <c r="PBP170"/>
      <c r="PBQ170"/>
      <c r="PBR170"/>
      <c r="PBS170"/>
      <c r="PBT170"/>
      <c r="PBU170"/>
      <c r="PBV170"/>
      <c r="PBW170"/>
      <c r="PBX170"/>
      <c r="PBY170"/>
      <c r="PBZ170"/>
      <c r="PCA170"/>
      <c r="PCB170"/>
      <c r="PCC170"/>
      <c r="PCD170"/>
      <c r="PCE170"/>
      <c r="PCF170"/>
      <c r="PCG170"/>
      <c r="PCH170"/>
      <c r="PCI170"/>
      <c r="PCJ170"/>
      <c r="PCK170"/>
      <c r="PCL170"/>
      <c r="PCM170"/>
      <c r="PCN170"/>
      <c r="PCO170"/>
      <c r="PCP170"/>
      <c r="PCQ170"/>
      <c r="PCR170"/>
      <c r="PCS170"/>
      <c r="PCT170"/>
      <c r="PCU170"/>
      <c r="PCV170"/>
      <c r="PCW170"/>
      <c r="PCX170"/>
      <c r="PCY170"/>
      <c r="PCZ170"/>
      <c r="PDA170"/>
      <c r="PDB170"/>
      <c r="PDC170"/>
      <c r="PDD170"/>
      <c r="PDE170"/>
      <c r="PDF170"/>
      <c r="PDG170"/>
      <c r="PDH170"/>
      <c r="PDI170"/>
      <c r="PDJ170"/>
      <c r="PDK170"/>
      <c r="PDL170"/>
      <c r="PDM170"/>
      <c r="PDN170"/>
      <c r="PDO170"/>
      <c r="PDP170"/>
      <c r="PDQ170"/>
      <c r="PDR170"/>
      <c r="PDS170"/>
      <c r="PDT170"/>
      <c r="PDU170"/>
      <c r="PDV170"/>
      <c r="PDW170"/>
      <c r="PDX170"/>
      <c r="PDY170"/>
      <c r="PDZ170"/>
      <c r="PEA170"/>
      <c r="PEB170"/>
      <c r="PEC170"/>
      <c r="PED170"/>
      <c r="PEE170"/>
      <c r="PEF170"/>
      <c r="PEG170"/>
      <c r="PEH170"/>
      <c r="PEI170"/>
      <c r="PEJ170"/>
      <c r="PEK170"/>
      <c r="PEL170"/>
      <c r="PEM170"/>
      <c r="PEN170"/>
      <c r="PEO170"/>
      <c r="PEP170"/>
      <c r="PEQ170"/>
      <c r="PER170"/>
      <c r="PES170"/>
      <c r="PET170"/>
      <c r="PEU170"/>
      <c r="PEV170"/>
      <c r="PEW170"/>
      <c r="PEX170"/>
      <c r="PEY170"/>
      <c r="PEZ170"/>
      <c r="PFA170"/>
      <c r="PFB170"/>
      <c r="PFC170"/>
      <c r="PFD170"/>
      <c r="PFE170"/>
      <c r="PFF170"/>
      <c r="PFG170"/>
      <c r="PFH170"/>
      <c r="PFI170"/>
      <c r="PFJ170"/>
      <c r="PFK170"/>
      <c r="PFL170"/>
      <c r="PFM170"/>
      <c r="PFN170"/>
      <c r="PFO170"/>
      <c r="PFP170"/>
      <c r="PFQ170"/>
      <c r="PFR170"/>
      <c r="PFS170"/>
      <c r="PFT170"/>
      <c r="PFU170"/>
      <c r="PFV170"/>
      <c r="PFW170"/>
      <c r="PFX170"/>
      <c r="PFY170"/>
      <c r="PFZ170"/>
      <c r="PGA170"/>
      <c r="PGB170"/>
      <c r="PGC170"/>
      <c r="PGD170"/>
      <c r="PGE170"/>
      <c r="PGF170"/>
      <c r="PGG170"/>
      <c r="PGH170"/>
      <c r="PGI170"/>
      <c r="PGJ170"/>
      <c r="PGK170"/>
      <c r="PGL170"/>
      <c r="PGM170"/>
      <c r="PGN170"/>
      <c r="PGO170"/>
      <c r="PGP170"/>
      <c r="PGQ170"/>
      <c r="PGR170"/>
      <c r="PGS170"/>
      <c r="PGT170"/>
      <c r="PGU170"/>
      <c r="PGV170"/>
      <c r="PGW170"/>
      <c r="PGX170"/>
      <c r="PGY170"/>
      <c r="PGZ170"/>
      <c r="PHA170"/>
      <c r="PHB170"/>
      <c r="PHC170"/>
      <c r="PHD170"/>
      <c r="PHE170"/>
      <c r="PHF170"/>
      <c r="PHG170"/>
      <c r="PHH170"/>
      <c r="PHI170"/>
      <c r="PHJ170"/>
      <c r="PHK170"/>
      <c r="PHL170"/>
      <c r="PHM170"/>
      <c r="PHN170"/>
      <c r="PHO170"/>
      <c r="PHP170"/>
      <c r="PHQ170"/>
      <c r="PHR170"/>
      <c r="PHS170"/>
      <c r="PHT170"/>
      <c r="PHU170"/>
      <c r="PHV170"/>
      <c r="PHW170"/>
      <c r="PHX170"/>
      <c r="PHY170"/>
      <c r="PHZ170"/>
      <c r="PIA170"/>
      <c r="PIB170"/>
      <c r="PIC170"/>
      <c r="PID170"/>
      <c r="PIE170"/>
      <c r="PIF170"/>
      <c r="PIG170"/>
      <c r="PIH170"/>
      <c r="PII170"/>
      <c r="PIJ170"/>
      <c r="PIK170"/>
      <c r="PIL170"/>
      <c r="PIM170"/>
      <c r="PIN170"/>
      <c r="PIO170"/>
      <c r="PIP170"/>
      <c r="PIQ170"/>
      <c r="PIR170"/>
      <c r="PIS170"/>
      <c r="PIT170"/>
      <c r="PIU170"/>
      <c r="PIV170"/>
      <c r="PIW170"/>
      <c r="PIX170"/>
      <c r="PIY170"/>
      <c r="PIZ170"/>
      <c r="PJA170"/>
      <c r="PJB170"/>
      <c r="PJC170"/>
      <c r="PJD170"/>
      <c r="PJE170"/>
      <c r="PJF170"/>
      <c r="PJG170"/>
      <c r="PJH170"/>
      <c r="PJI170"/>
      <c r="PJJ170"/>
      <c r="PJK170"/>
      <c r="PJL170"/>
      <c r="PJM170"/>
      <c r="PJN170"/>
      <c r="PJO170"/>
      <c r="PJP170"/>
      <c r="PJQ170"/>
      <c r="PJR170"/>
      <c r="PJS170"/>
      <c r="PJT170"/>
      <c r="PJU170"/>
      <c r="PJV170"/>
      <c r="PJW170"/>
      <c r="PJX170"/>
      <c r="PJY170"/>
      <c r="PJZ170"/>
      <c r="PKA170"/>
      <c r="PKB170"/>
      <c r="PKC170"/>
      <c r="PKD170"/>
      <c r="PKE170"/>
      <c r="PKF170"/>
      <c r="PKG170"/>
      <c r="PKH170"/>
      <c r="PKI170"/>
      <c r="PKJ170"/>
      <c r="PKK170"/>
      <c r="PKL170"/>
      <c r="PKM170"/>
      <c r="PKN170"/>
      <c r="PKO170"/>
      <c r="PKP170"/>
      <c r="PKQ170"/>
      <c r="PKR170"/>
      <c r="PKS170"/>
      <c r="PKT170"/>
      <c r="PKU170"/>
      <c r="PKV170"/>
      <c r="PKW170"/>
      <c r="PKX170"/>
      <c r="PKY170"/>
      <c r="PKZ170"/>
      <c r="PLA170"/>
      <c r="PLB170"/>
      <c r="PLC170"/>
      <c r="PLD170"/>
      <c r="PLE170"/>
      <c r="PLF170"/>
      <c r="PLG170"/>
      <c r="PLH170"/>
      <c r="PLI170"/>
      <c r="PLJ170"/>
      <c r="PLK170"/>
      <c r="PLL170"/>
      <c r="PLM170"/>
      <c r="PLN170"/>
      <c r="PLO170"/>
      <c r="PLP170"/>
      <c r="PLQ170"/>
      <c r="PLR170"/>
      <c r="PLS170"/>
      <c r="PLT170"/>
      <c r="PLU170"/>
      <c r="PLV170"/>
      <c r="PLW170"/>
      <c r="PLX170"/>
      <c r="PLY170"/>
      <c r="PLZ170"/>
      <c r="PMA170"/>
      <c r="PMB170"/>
      <c r="PMC170"/>
      <c r="PMD170"/>
      <c r="PME170"/>
      <c r="PMF170"/>
      <c r="PMG170"/>
      <c r="PMH170"/>
      <c r="PMI170"/>
      <c r="PMJ170"/>
      <c r="PMK170"/>
      <c r="PML170"/>
      <c r="PMM170"/>
      <c r="PMN170"/>
      <c r="PMO170"/>
      <c r="PMP170"/>
      <c r="PMQ170"/>
      <c r="PMR170"/>
      <c r="PMS170"/>
      <c r="PMT170"/>
      <c r="PMU170"/>
      <c r="PMV170"/>
      <c r="PMW170"/>
      <c r="PMX170"/>
      <c r="PMY170"/>
      <c r="PMZ170"/>
      <c r="PNA170"/>
      <c r="PNB170"/>
      <c r="PNC170"/>
      <c r="PND170"/>
      <c r="PNE170"/>
      <c r="PNF170"/>
      <c r="PNG170"/>
      <c r="PNH170"/>
      <c r="PNI170"/>
      <c r="PNJ170"/>
      <c r="PNK170"/>
      <c r="PNL170"/>
      <c r="PNM170"/>
      <c r="PNN170"/>
      <c r="PNO170"/>
      <c r="PNP170"/>
      <c r="PNQ170"/>
      <c r="PNR170"/>
      <c r="PNS170"/>
      <c r="PNT170"/>
      <c r="PNU170"/>
      <c r="PNV170"/>
      <c r="PNW170"/>
      <c r="PNX170"/>
      <c r="PNY170"/>
      <c r="PNZ170"/>
      <c r="POA170"/>
      <c r="POB170"/>
      <c r="POC170"/>
      <c r="POD170"/>
      <c r="POE170"/>
      <c r="POF170"/>
      <c r="POG170"/>
      <c r="POH170"/>
      <c r="POI170"/>
      <c r="POJ170"/>
      <c r="POK170"/>
      <c r="POL170"/>
      <c r="POM170"/>
      <c r="PON170"/>
      <c r="POO170"/>
      <c r="POP170"/>
      <c r="POQ170"/>
      <c r="POR170"/>
      <c r="POS170"/>
      <c r="POT170"/>
      <c r="POU170"/>
      <c r="POV170"/>
      <c r="POW170"/>
      <c r="POX170"/>
      <c r="POY170"/>
      <c r="POZ170"/>
      <c r="PPA170"/>
      <c r="PPB170"/>
      <c r="PPC170"/>
      <c r="PPD170"/>
      <c r="PPE170"/>
      <c r="PPF170"/>
      <c r="PPG170"/>
      <c r="PPH170"/>
      <c r="PPI170"/>
      <c r="PPJ170"/>
      <c r="PPK170"/>
      <c r="PPL170"/>
      <c r="PPM170"/>
      <c r="PPN170"/>
      <c r="PPO170"/>
      <c r="PPP170"/>
      <c r="PPQ170"/>
      <c r="PPR170"/>
      <c r="PPS170"/>
      <c r="PPT170"/>
      <c r="PPU170"/>
      <c r="PPV170"/>
      <c r="PPW170"/>
      <c r="PPX170"/>
      <c r="PPY170"/>
      <c r="PPZ170"/>
      <c r="PQA170"/>
      <c r="PQB170"/>
      <c r="PQC170"/>
      <c r="PQD170"/>
      <c r="PQE170"/>
      <c r="PQF170"/>
      <c r="PQG170"/>
      <c r="PQH170"/>
      <c r="PQI170"/>
      <c r="PQJ170"/>
      <c r="PQK170"/>
      <c r="PQL170"/>
      <c r="PQM170"/>
      <c r="PQN170"/>
      <c r="PQO170"/>
      <c r="PQP170"/>
      <c r="PQQ170"/>
      <c r="PQR170"/>
      <c r="PQS170"/>
      <c r="PQT170"/>
      <c r="PQU170"/>
      <c r="PQV170"/>
      <c r="PQW170"/>
      <c r="PQX170"/>
      <c r="PQY170"/>
      <c r="PQZ170"/>
      <c r="PRA170"/>
      <c r="PRB170"/>
      <c r="PRC170"/>
      <c r="PRD170"/>
      <c r="PRE170"/>
      <c r="PRF170"/>
      <c r="PRG170"/>
      <c r="PRH170"/>
      <c r="PRI170"/>
      <c r="PRJ170"/>
      <c r="PRK170"/>
      <c r="PRL170"/>
      <c r="PRM170"/>
      <c r="PRN170"/>
      <c r="PRO170"/>
      <c r="PRP170"/>
      <c r="PRQ170"/>
      <c r="PRR170"/>
      <c r="PRS170"/>
      <c r="PRT170"/>
      <c r="PRU170"/>
      <c r="PRV170"/>
      <c r="PRW170"/>
      <c r="PRX170"/>
      <c r="PRY170"/>
      <c r="PRZ170"/>
      <c r="PSA170"/>
      <c r="PSB170"/>
      <c r="PSC170"/>
      <c r="PSD170"/>
      <c r="PSE170"/>
      <c r="PSF170"/>
      <c r="PSG170"/>
      <c r="PSH170"/>
      <c r="PSI170"/>
      <c r="PSJ170"/>
      <c r="PSK170"/>
      <c r="PSL170"/>
      <c r="PSM170"/>
      <c r="PSN170"/>
      <c r="PSO170"/>
      <c r="PSP170"/>
      <c r="PSQ170"/>
      <c r="PSR170"/>
      <c r="PSS170"/>
      <c r="PST170"/>
      <c r="PSU170"/>
      <c r="PSV170"/>
      <c r="PSW170"/>
      <c r="PSX170"/>
      <c r="PSY170"/>
      <c r="PSZ170"/>
      <c r="PTA170"/>
      <c r="PTB170"/>
      <c r="PTC170"/>
      <c r="PTD170"/>
      <c r="PTE170"/>
      <c r="PTF170"/>
      <c r="PTG170"/>
      <c r="PTH170"/>
      <c r="PTI170"/>
      <c r="PTJ170"/>
      <c r="PTK170"/>
      <c r="PTL170"/>
      <c r="PTM170"/>
      <c r="PTN170"/>
      <c r="PTO170"/>
      <c r="PTP170"/>
      <c r="PTQ170"/>
      <c r="PTR170"/>
      <c r="PTS170"/>
      <c r="PTT170"/>
      <c r="PTU170"/>
      <c r="PTV170"/>
      <c r="PTW170"/>
      <c r="PTX170"/>
      <c r="PTY170"/>
      <c r="PTZ170"/>
      <c r="PUA170"/>
      <c r="PUB170"/>
      <c r="PUC170"/>
      <c r="PUD170"/>
      <c r="PUE170"/>
      <c r="PUF170"/>
      <c r="PUG170"/>
      <c r="PUH170"/>
      <c r="PUI170"/>
      <c r="PUJ170"/>
      <c r="PUK170"/>
      <c r="PUL170"/>
      <c r="PUM170"/>
      <c r="PUN170"/>
      <c r="PUO170"/>
      <c r="PUP170"/>
      <c r="PUQ170"/>
      <c r="PUR170"/>
      <c r="PUS170"/>
      <c r="PUT170"/>
      <c r="PUU170"/>
      <c r="PUV170"/>
      <c r="PUW170"/>
      <c r="PUX170"/>
      <c r="PUY170"/>
      <c r="PUZ170"/>
      <c r="PVA170"/>
      <c r="PVB170"/>
      <c r="PVC170"/>
      <c r="PVD170"/>
      <c r="PVE170"/>
      <c r="PVF170"/>
      <c r="PVG170"/>
      <c r="PVH170"/>
      <c r="PVI170"/>
      <c r="PVJ170"/>
      <c r="PVK170"/>
      <c r="PVL170"/>
      <c r="PVM170"/>
      <c r="PVN170"/>
      <c r="PVO170"/>
      <c r="PVP170"/>
      <c r="PVQ170"/>
      <c r="PVR170"/>
      <c r="PVS170"/>
      <c r="PVT170"/>
      <c r="PVU170"/>
      <c r="PVV170"/>
      <c r="PVW170"/>
      <c r="PVX170"/>
      <c r="PVY170"/>
      <c r="PVZ170"/>
      <c r="PWA170"/>
      <c r="PWB170"/>
      <c r="PWC170"/>
      <c r="PWD170"/>
      <c r="PWE170"/>
      <c r="PWF170"/>
      <c r="PWG170"/>
      <c r="PWH170"/>
      <c r="PWI170"/>
      <c r="PWJ170"/>
      <c r="PWK170"/>
      <c r="PWL170"/>
      <c r="PWM170"/>
      <c r="PWN170"/>
      <c r="PWO170"/>
      <c r="PWP170"/>
      <c r="PWQ170"/>
      <c r="PWR170"/>
      <c r="PWS170"/>
      <c r="PWT170"/>
      <c r="PWU170"/>
      <c r="PWV170"/>
      <c r="PWW170"/>
      <c r="PWX170"/>
      <c r="PWY170"/>
      <c r="PWZ170"/>
      <c r="PXA170"/>
      <c r="PXB170"/>
      <c r="PXC170"/>
      <c r="PXD170"/>
      <c r="PXE170"/>
      <c r="PXF170"/>
      <c r="PXG170"/>
      <c r="PXH170"/>
      <c r="PXI170"/>
      <c r="PXJ170"/>
      <c r="PXK170"/>
      <c r="PXL170"/>
      <c r="PXM170"/>
      <c r="PXN170"/>
      <c r="PXO170"/>
      <c r="PXP170"/>
      <c r="PXQ170"/>
      <c r="PXR170"/>
      <c r="PXS170"/>
      <c r="PXT170"/>
      <c r="PXU170"/>
      <c r="PXV170"/>
      <c r="PXW170"/>
      <c r="PXX170"/>
      <c r="PXY170"/>
      <c r="PXZ170"/>
      <c r="PYA170"/>
      <c r="PYB170"/>
      <c r="PYC170"/>
      <c r="PYD170"/>
      <c r="PYE170"/>
      <c r="PYF170"/>
      <c r="PYG170"/>
      <c r="PYH170"/>
      <c r="PYI170"/>
      <c r="PYJ170"/>
      <c r="PYK170"/>
      <c r="PYL170"/>
      <c r="PYM170"/>
      <c r="PYN170"/>
      <c r="PYO170"/>
      <c r="PYP170"/>
      <c r="PYQ170"/>
      <c r="PYR170"/>
      <c r="PYS170"/>
      <c r="PYT170"/>
      <c r="PYU170"/>
      <c r="PYV170"/>
      <c r="PYW170"/>
      <c r="PYX170"/>
      <c r="PYY170"/>
      <c r="PYZ170"/>
      <c r="PZA170"/>
      <c r="PZB170"/>
      <c r="PZC170"/>
      <c r="PZD170"/>
      <c r="PZE170"/>
      <c r="PZF170"/>
      <c r="PZG170"/>
      <c r="PZH170"/>
      <c r="PZI170"/>
      <c r="PZJ170"/>
      <c r="PZK170"/>
      <c r="PZL170"/>
      <c r="PZM170"/>
      <c r="PZN170"/>
      <c r="PZO170"/>
      <c r="PZP170"/>
      <c r="PZQ170"/>
      <c r="PZR170"/>
      <c r="PZS170"/>
      <c r="PZT170"/>
      <c r="PZU170"/>
      <c r="PZV170"/>
      <c r="PZW170"/>
      <c r="PZX170"/>
      <c r="PZY170"/>
      <c r="PZZ170"/>
      <c r="QAA170"/>
      <c r="QAB170"/>
      <c r="QAC170"/>
      <c r="QAD170"/>
      <c r="QAE170"/>
      <c r="QAF170"/>
      <c r="QAG170"/>
      <c r="QAH170"/>
      <c r="QAI170"/>
      <c r="QAJ170"/>
      <c r="QAK170"/>
      <c r="QAL170"/>
      <c r="QAM170"/>
      <c r="QAN170"/>
      <c r="QAO170"/>
      <c r="QAP170"/>
      <c r="QAQ170"/>
      <c r="QAR170"/>
      <c r="QAS170"/>
      <c r="QAT170"/>
      <c r="QAU170"/>
      <c r="QAV170"/>
      <c r="QAW170"/>
      <c r="QAX170"/>
      <c r="QAY170"/>
      <c r="QAZ170"/>
      <c r="QBA170"/>
      <c r="QBB170"/>
      <c r="QBC170"/>
      <c r="QBD170"/>
      <c r="QBE170"/>
      <c r="QBF170"/>
      <c r="QBG170"/>
      <c r="QBH170"/>
      <c r="QBI170"/>
      <c r="QBJ170"/>
      <c r="QBK170"/>
      <c r="QBL170"/>
      <c r="QBM170"/>
      <c r="QBN170"/>
      <c r="QBO170"/>
      <c r="QBP170"/>
      <c r="QBQ170"/>
      <c r="QBR170"/>
      <c r="QBS170"/>
      <c r="QBT170"/>
      <c r="QBU170"/>
      <c r="QBV170"/>
      <c r="QBW170"/>
      <c r="QBX170"/>
      <c r="QBY170"/>
      <c r="QBZ170"/>
      <c r="QCA170"/>
      <c r="QCB170"/>
      <c r="QCC170"/>
      <c r="QCD170"/>
      <c r="QCE170"/>
      <c r="QCF170"/>
      <c r="QCG170"/>
      <c r="QCH170"/>
      <c r="QCI170"/>
      <c r="QCJ170"/>
      <c r="QCK170"/>
      <c r="QCL170"/>
      <c r="QCM170"/>
      <c r="QCN170"/>
      <c r="QCO170"/>
      <c r="QCP170"/>
      <c r="QCQ170"/>
      <c r="QCR170"/>
      <c r="QCS170"/>
      <c r="QCT170"/>
      <c r="QCU170"/>
      <c r="QCV170"/>
      <c r="QCW170"/>
      <c r="QCX170"/>
      <c r="QCY170"/>
      <c r="QCZ170"/>
      <c r="QDA170"/>
      <c r="QDB170"/>
      <c r="QDC170"/>
      <c r="QDD170"/>
      <c r="QDE170"/>
      <c r="QDF170"/>
      <c r="QDG170"/>
      <c r="QDH170"/>
      <c r="QDI170"/>
      <c r="QDJ170"/>
      <c r="QDK170"/>
      <c r="QDL170"/>
      <c r="QDM170"/>
      <c r="QDN170"/>
      <c r="QDO170"/>
      <c r="QDP170"/>
      <c r="QDQ170"/>
      <c r="QDR170"/>
      <c r="QDS170"/>
      <c r="QDT170"/>
      <c r="QDU170"/>
      <c r="QDV170"/>
      <c r="QDW170"/>
      <c r="QDX170"/>
      <c r="QDY170"/>
      <c r="QDZ170"/>
      <c r="QEA170"/>
      <c r="QEB170"/>
      <c r="QEC170"/>
      <c r="QED170"/>
      <c r="QEE170"/>
      <c r="QEF170"/>
      <c r="QEG170"/>
      <c r="QEH170"/>
      <c r="QEI170"/>
      <c r="QEJ170"/>
      <c r="QEK170"/>
      <c r="QEL170"/>
      <c r="QEM170"/>
      <c r="QEN170"/>
      <c r="QEO170"/>
      <c r="QEP170"/>
      <c r="QEQ170"/>
      <c r="QER170"/>
      <c r="QES170"/>
      <c r="QET170"/>
      <c r="QEU170"/>
      <c r="QEV170"/>
      <c r="QEW170"/>
      <c r="QEX170"/>
      <c r="QEY170"/>
      <c r="QEZ170"/>
      <c r="QFA170"/>
      <c r="QFB170"/>
      <c r="QFC170"/>
      <c r="QFD170"/>
      <c r="QFE170"/>
      <c r="QFF170"/>
      <c r="QFG170"/>
      <c r="QFH170"/>
      <c r="QFI170"/>
      <c r="QFJ170"/>
      <c r="QFK170"/>
      <c r="QFL170"/>
      <c r="QFM170"/>
      <c r="QFN170"/>
      <c r="QFO170"/>
      <c r="QFP170"/>
      <c r="QFQ170"/>
      <c r="QFR170"/>
      <c r="QFS170"/>
      <c r="QFT170"/>
      <c r="QFU170"/>
      <c r="QFV170"/>
      <c r="QFW170"/>
      <c r="QFX170"/>
      <c r="QFY170"/>
      <c r="QFZ170"/>
      <c r="QGA170"/>
      <c r="QGB170"/>
      <c r="QGC170"/>
      <c r="QGD170"/>
      <c r="QGE170"/>
      <c r="QGF170"/>
      <c r="QGG170"/>
      <c r="QGH170"/>
      <c r="QGI170"/>
      <c r="QGJ170"/>
      <c r="QGK170"/>
      <c r="QGL170"/>
      <c r="QGM170"/>
      <c r="QGN170"/>
      <c r="QGO170"/>
      <c r="QGP170"/>
      <c r="QGQ170"/>
      <c r="QGR170"/>
      <c r="QGS170"/>
      <c r="QGT170"/>
      <c r="QGU170"/>
      <c r="QGV170"/>
      <c r="QGW170"/>
      <c r="QGX170"/>
      <c r="QGY170"/>
      <c r="QGZ170"/>
      <c r="QHA170"/>
      <c r="QHB170"/>
      <c r="QHC170"/>
      <c r="QHD170"/>
      <c r="QHE170"/>
      <c r="QHF170"/>
      <c r="QHG170"/>
      <c r="QHH170"/>
      <c r="QHI170"/>
      <c r="QHJ170"/>
      <c r="QHK170"/>
      <c r="QHL170"/>
      <c r="QHM170"/>
      <c r="QHN170"/>
      <c r="QHO170"/>
      <c r="QHP170"/>
      <c r="QHQ170"/>
      <c r="QHR170"/>
      <c r="QHS170"/>
      <c r="QHT170"/>
      <c r="QHU170"/>
      <c r="QHV170"/>
      <c r="QHW170"/>
      <c r="QHX170"/>
      <c r="QHY170"/>
      <c r="QHZ170"/>
      <c r="QIA170"/>
      <c r="QIB170"/>
      <c r="QIC170"/>
      <c r="QID170"/>
      <c r="QIE170"/>
      <c r="QIF170"/>
      <c r="QIG170"/>
      <c r="QIH170"/>
      <c r="QII170"/>
      <c r="QIJ170"/>
      <c r="QIK170"/>
      <c r="QIL170"/>
      <c r="QIM170"/>
      <c r="QIN170"/>
      <c r="QIO170"/>
      <c r="QIP170"/>
      <c r="QIQ170"/>
      <c r="QIR170"/>
      <c r="QIS170"/>
      <c r="QIT170"/>
      <c r="QIU170"/>
      <c r="QIV170"/>
      <c r="QIW170"/>
      <c r="QIX170"/>
      <c r="QIY170"/>
      <c r="QIZ170"/>
      <c r="QJA170"/>
      <c r="QJB170"/>
      <c r="QJC170"/>
      <c r="QJD170"/>
      <c r="QJE170"/>
      <c r="QJF170"/>
      <c r="QJG170"/>
      <c r="QJH170"/>
      <c r="QJI170"/>
      <c r="QJJ170"/>
      <c r="QJK170"/>
      <c r="QJL170"/>
      <c r="QJM170"/>
      <c r="QJN170"/>
      <c r="QJO170"/>
      <c r="QJP170"/>
      <c r="QJQ170"/>
      <c r="QJR170"/>
      <c r="QJS170"/>
      <c r="QJT170"/>
      <c r="QJU170"/>
      <c r="QJV170"/>
      <c r="QJW170"/>
      <c r="QJX170"/>
      <c r="QJY170"/>
      <c r="QJZ170"/>
      <c r="QKA170"/>
      <c r="QKB170"/>
      <c r="QKC170"/>
      <c r="QKD170"/>
      <c r="QKE170"/>
      <c r="QKF170"/>
      <c r="QKG170"/>
      <c r="QKH170"/>
      <c r="QKI170"/>
      <c r="QKJ170"/>
      <c r="QKK170"/>
      <c r="QKL170"/>
      <c r="QKM170"/>
      <c r="QKN170"/>
      <c r="QKO170"/>
      <c r="QKP170"/>
      <c r="QKQ170"/>
      <c r="QKR170"/>
      <c r="QKS170"/>
      <c r="QKT170"/>
      <c r="QKU170"/>
      <c r="QKV170"/>
      <c r="QKW170"/>
      <c r="QKX170"/>
      <c r="QKY170"/>
      <c r="QKZ170"/>
      <c r="QLA170"/>
      <c r="QLB170"/>
      <c r="QLC170"/>
      <c r="QLD170"/>
      <c r="QLE170"/>
      <c r="QLF170"/>
      <c r="QLG170"/>
      <c r="QLH170"/>
      <c r="QLI170"/>
      <c r="QLJ170"/>
      <c r="QLK170"/>
      <c r="QLL170"/>
      <c r="QLM170"/>
      <c r="QLN170"/>
      <c r="QLO170"/>
      <c r="QLP170"/>
      <c r="QLQ170"/>
      <c r="QLR170"/>
      <c r="QLS170"/>
      <c r="QLT170"/>
      <c r="QLU170"/>
      <c r="QLV170"/>
      <c r="QLW170"/>
      <c r="QLX170"/>
      <c r="QLY170"/>
      <c r="QLZ170"/>
      <c r="QMA170"/>
      <c r="QMB170"/>
      <c r="QMC170"/>
      <c r="QMD170"/>
      <c r="QME170"/>
      <c r="QMF170"/>
      <c r="QMG170"/>
      <c r="QMH170"/>
      <c r="QMI170"/>
      <c r="QMJ170"/>
      <c r="QMK170"/>
      <c r="QML170"/>
      <c r="QMM170"/>
      <c r="QMN170"/>
      <c r="QMO170"/>
      <c r="QMP170"/>
      <c r="QMQ170"/>
      <c r="QMR170"/>
      <c r="QMS170"/>
      <c r="QMT170"/>
      <c r="QMU170"/>
      <c r="QMV170"/>
      <c r="QMW170"/>
      <c r="QMX170"/>
      <c r="QMY170"/>
      <c r="QMZ170"/>
      <c r="QNA170"/>
      <c r="QNB170"/>
      <c r="QNC170"/>
      <c r="QND170"/>
      <c r="QNE170"/>
      <c r="QNF170"/>
      <c r="QNG170"/>
      <c r="QNH170"/>
      <c r="QNI170"/>
      <c r="QNJ170"/>
      <c r="QNK170"/>
      <c r="QNL170"/>
      <c r="QNM170"/>
      <c r="QNN170"/>
      <c r="QNO170"/>
      <c r="QNP170"/>
      <c r="QNQ170"/>
      <c r="QNR170"/>
      <c r="QNS170"/>
      <c r="QNT170"/>
      <c r="QNU170"/>
      <c r="QNV170"/>
      <c r="QNW170"/>
      <c r="QNX170"/>
      <c r="QNY170"/>
      <c r="QNZ170"/>
      <c r="QOA170"/>
      <c r="QOB170"/>
      <c r="QOC170"/>
      <c r="QOD170"/>
      <c r="QOE170"/>
      <c r="QOF170"/>
      <c r="QOG170"/>
      <c r="QOH170"/>
      <c r="QOI170"/>
      <c r="QOJ170"/>
      <c r="QOK170"/>
      <c r="QOL170"/>
      <c r="QOM170"/>
      <c r="QON170"/>
      <c r="QOO170"/>
      <c r="QOP170"/>
      <c r="QOQ170"/>
      <c r="QOR170"/>
      <c r="QOS170"/>
      <c r="QOT170"/>
      <c r="QOU170"/>
      <c r="QOV170"/>
      <c r="QOW170"/>
      <c r="QOX170"/>
      <c r="QOY170"/>
      <c r="QOZ170"/>
      <c r="QPA170"/>
      <c r="QPB170"/>
      <c r="QPC170"/>
      <c r="QPD170"/>
      <c r="QPE170"/>
      <c r="QPF170"/>
      <c r="QPG170"/>
      <c r="QPH170"/>
      <c r="QPI170"/>
      <c r="QPJ170"/>
      <c r="QPK170"/>
      <c r="QPL170"/>
      <c r="QPM170"/>
      <c r="QPN170"/>
      <c r="QPO170"/>
      <c r="QPP170"/>
      <c r="QPQ170"/>
      <c r="QPR170"/>
      <c r="QPS170"/>
      <c r="QPT170"/>
      <c r="QPU170"/>
      <c r="QPV170"/>
      <c r="QPW170"/>
      <c r="QPX170"/>
      <c r="QPY170"/>
      <c r="QPZ170"/>
      <c r="QQA170"/>
      <c r="QQB170"/>
      <c r="QQC170"/>
      <c r="QQD170"/>
      <c r="QQE170"/>
      <c r="QQF170"/>
      <c r="QQG170"/>
      <c r="QQH170"/>
      <c r="QQI170"/>
      <c r="QQJ170"/>
      <c r="QQK170"/>
      <c r="QQL170"/>
      <c r="QQM170"/>
      <c r="QQN170"/>
      <c r="QQO170"/>
      <c r="QQP170"/>
      <c r="QQQ170"/>
      <c r="QQR170"/>
      <c r="QQS170"/>
      <c r="QQT170"/>
      <c r="QQU170"/>
      <c r="QQV170"/>
      <c r="QQW170"/>
      <c r="QQX170"/>
      <c r="QQY170"/>
      <c r="QQZ170"/>
      <c r="QRA170"/>
      <c r="QRB170"/>
      <c r="QRC170"/>
      <c r="QRD170"/>
      <c r="QRE170"/>
      <c r="QRF170"/>
      <c r="QRG170"/>
      <c r="QRH170"/>
      <c r="QRI170"/>
      <c r="QRJ170"/>
      <c r="QRK170"/>
      <c r="QRL170"/>
      <c r="QRM170"/>
      <c r="QRN170"/>
      <c r="QRO170"/>
      <c r="QRP170"/>
      <c r="QRQ170"/>
      <c r="QRR170"/>
      <c r="QRS170"/>
      <c r="QRT170"/>
      <c r="QRU170"/>
      <c r="QRV170"/>
      <c r="QRW170"/>
      <c r="QRX170"/>
      <c r="QRY170"/>
      <c r="QRZ170"/>
      <c r="QSA170"/>
      <c r="QSB170"/>
      <c r="QSC170"/>
      <c r="QSD170"/>
      <c r="QSE170"/>
      <c r="QSF170"/>
      <c r="QSG170"/>
      <c r="QSH170"/>
      <c r="QSI170"/>
      <c r="QSJ170"/>
      <c r="QSK170"/>
      <c r="QSL170"/>
      <c r="QSM170"/>
      <c r="QSN170"/>
      <c r="QSO170"/>
      <c r="QSP170"/>
      <c r="QSQ170"/>
      <c r="QSR170"/>
      <c r="QSS170"/>
      <c r="QST170"/>
      <c r="QSU170"/>
      <c r="QSV170"/>
      <c r="QSW170"/>
      <c r="QSX170"/>
      <c r="QSY170"/>
      <c r="QSZ170"/>
      <c r="QTA170"/>
      <c r="QTB170"/>
      <c r="QTC170"/>
      <c r="QTD170"/>
      <c r="QTE170"/>
      <c r="QTF170"/>
      <c r="QTG170"/>
      <c r="QTH170"/>
      <c r="QTI170"/>
      <c r="QTJ170"/>
      <c r="QTK170"/>
      <c r="QTL170"/>
      <c r="QTM170"/>
      <c r="QTN170"/>
      <c r="QTO170"/>
      <c r="QTP170"/>
      <c r="QTQ170"/>
      <c r="QTR170"/>
      <c r="QTS170"/>
      <c r="QTT170"/>
      <c r="QTU170"/>
      <c r="QTV170"/>
      <c r="QTW170"/>
      <c r="QTX170"/>
      <c r="QTY170"/>
      <c r="QTZ170"/>
      <c r="QUA170"/>
      <c r="QUB170"/>
      <c r="QUC170"/>
      <c r="QUD170"/>
      <c r="QUE170"/>
      <c r="QUF170"/>
      <c r="QUG170"/>
      <c r="QUH170"/>
      <c r="QUI170"/>
      <c r="QUJ170"/>
      <c r="QUK170"/>
      <c r="QUL170"/>
      <c r="QUM170"/>
      <c r="QUN170"/>
      <c r="QUO170"/>
      <c r="QUP170"/>
      <c r="QUQ170"/>
      <c r="QUR170"/>
      <c r="QUS170"/>
      <c r="QUT170"/>
      <c r="QUU170"/>
      <c r="QUV170"/>
      <c r="QUW170"/>
      <c r="QUX170"/>
      <c r="QUY170"/>
      <c r="QUZ170"/>
      <c r="QVA170"/>
      <c r="QVB170"/>
      <c r="QVC170"/>
      <c r="QVD170"/>
      <c r="QVE170"/>
      <c r="QVF170"/>
      <c r="QVG170"/>
      <c r="QVH170"/>
      <c r="QVI170"/>
      <c r="QVJ170"/>
      <c r="QVK170"/>
      <c r="QVL170"/>
      <c r="QVM170"/>
      <c r="QVN170"/>
      <c r="QVO170"/>
      <c r="QVP170"/>
      <c r="QVQ170"/>
      <c r="QVR170"/>
      <c r="QVS170"/>
      <c r="QVT170"/>
      <c r="QVU170"/>
      <c r="QVV170"/>
      <c r="QVW170"/>
      <c r="QVX170"/>
      <c r="QVY170"/>
      <c r="QVZ170"/>
      <c r="QWA170"/>
      <c r="QWB170"/>
      <c r="QWC170"/>
      <c r="QWD170"/>
      <c r="QWE170"/>
      <c r="QWF170"/>
      <c r="QWG170"/>
      <c r="QWH170"/>
      <c r="QWI170"/>
      <c r="QWJ170"/>
      <c r="QWK170"/>
      <c r="QWL170"/>
      <c r="QWM170"/>
      <c r="QWN170"/>
      <c r="QWO170"/>
      <c r="QWP170"/>
      <c r="QWQ170"/>
      <c r="QWR170"/>
      <c r="QWS170"/>
      <c r="QWT170"/>
      <c r="QWU170"/>
      <c r="QWV170"/>
      <c r="QWW170"/>
      <c r="QWX170"/>
      <c r="QWY170"/>
      <c r="QWZ170"/>
      <c r="QXA170"/>
      <c r="QXB170"/>
      <c r="QXC170"/>
      <c r="QXD170"/>
      <c r="QXE170"/>
      <c r="QXF170"/>
      <c r="QXG170"/>
      <c r="QXH170"/>
      <c r="QXI170"/>
      <c r="QXJ170"/>
      <c r="QXK170"/>
      <c r="QXL170"/>
      <c r="QXM170"/>
      <c r="QXN170"/>
      <c r="QXO170"/>
      <c r="QXP170"/>
      <c r="QXQ170"/>
      <c r="QXR170"/>
      <c r="QXS170"/>
      <c r="QXT170"/>
      <c r="QXU170"/>
      <c r="QXV170"/>
      <c r="QXW170"/>
      <c r="QXX170"/>
      <c r="QXY170"/>
      <c r="QXZ170"/>
      <c r="QYA170"/>
      <c r="QYB170"/>
      <c r="QYC170"/>
      <c r="QYD170"/>
      <c r="QYE170"/>
      <c r="QYF170"/>
      <c r="QYG170"/>
      <c r="QYH170"/>
      <c r="QYI170"/>
      <c r="QYJ170"/>
      <c r="QYK170"/>
      <c r="QYL170"/>
      <c r="QYM170"/>
      <c r="QYN170"/>
      <c r="QYO170"/>
      <c r="QYP170"/>
      <c r="QYQ170"/>
      <c r="QYR170"/>
      <c r="QYS170"/>
      <c r="QYT170"/>
      <c r="QYU170"/>
      <c r="QYV170"/>
      <c r="QYW170"/>
      <c r="QYX170"/>
      <c r="QYY170"/>
      <c r="QYZ170"/>
      <c r="QZA170"/>
      <c r="QZB170"/>
      <c r="QZC170"/>
      <c r="QZD170"/>
      <c r="QZE170"/>
      <c r="QZF170"/>
      <c r="QZG170"/>
      <c r="QZH170"/>
      <c r="QZI170"/>
      <c r="QZJ170"/>
      <c r="QZK170"/>
      <c r="QZL170"/>
      <c r="QZM170"/>
      <c r="QZN170"/>
      <c r="QZO170"/>
      <c r="QZP170"/>
      <c r="QZQ170"/>
      <c r="QZR170"/>
      <c r="QZS170"/>
      <c r="QZT170"/>
      <c r="QZU170"/>
      <c r="QZV170"/>
      <c r="QZW170"/>
      <c r="QZX170"/>
      <c r="QZY170"/>
      <c r="QZZ170"/>
      <c r="RAA170"/>
      <c r="RAB170"/>
      <c r="RAC170"/>
      <c r="RAD170"/>
      <c r="RAE170"/>
      <c r="RAF170"/>
      <c r="RAG170"/>
      <c r="RAH170"/>
      <c r="RAI170"/>
      <c r="RAJ170"/>
      <c r="RAK170"/>
      <c r="RAL170"/>
      <c r="RAM170"/>
      <c r="RAN170"/>
      <c r="RAO170"/>
      <c r="RAP170"/>
      <c r="RAQ170"/>
      <c r="RAR170"/>
      <c r="RAS170"/>
      <c r="RAT170"/>
      <c r="RAU170"/>
      <c r="RAV170"/>
      <c r="RAW170"/>
      <c r="RAX170"/>
      <c r="RAY170"/>
      <c r="RAZ170"/>
      <c r="RBA170"/>
      <c r="RBB170"/>
      <c r="RBC170"/>
      <c r="RBD170"/>
      <c r="RBE170"/>
      <c r="RBF170"/>
      <c r="RBG170"/>
      <c r="RBH170"/>
      <c r="RBI170"/>
      <c r="RBJ170"/>
      <c r="RBK170"/>
      <c r="RBL170"/>
      <c r="RBM170"/>
      <c r="RBN170"/>
      <c r="RBO170"/>
      <c r="RBP170"/>
      <c r="RBQ170"/>
      <c r="RBR170"/>
      <c r="RBS170"/>
      <c r="RBT170"/>
      <c r="RBU170"/>
      <c r="RBV170"/>
      <c r="RBW170"/>
      <c r="RBX170"/>
      <c r="RBY170"/>
      <c r="RBZ170"/>
      <c r="RCA170"/>
      <c r="RCB170"/>
      <c r="RCC170"/>
      <c r="RCD170"/>
      <c r="RCE170"/>
      <c r="RCF170"/>
      <c r="RCG170"/>
      <c r="RCH170"/>
      <c r="RCI170"/>
      <c r="RCJ170"/>
      <c r="RCK170"/>
      <c r="RCL170"/>
      <c r="RCM170"/>
      <c r="RCN170"/>
      <c r="RCO170"/>
      <c r="RCP170"/>
      <c r="RCQ170"/>
      <c r="RCR170"/>
      <c r="RCS170"/>
      <c r="RCT170"/>
      <c r="RCU170"/>
      <c r="RCV170"/>
      <c r="RCW170"/>
      <c r="RCX170"/>
      <c r="RCY170"/>
      <c r="RCZ170"/>
      <c r="RDA170"/>
      <c r="RDB170"/>
      <c r="RDC170"/>
      <c r="RDD170"/>
      <c r="RDE170"/>
      <c r="RDF170"/>
      <c r="RDG170"/>
      <c r="RDH170"/>
      <c r="RDI170"/>
      <c r="RDJ170"/>
      <c r="RDK170"/>
      <c r="RDL170"/>
      <c r="RDM170"/>
      <c r="RDN170"/>
      <c r="RDO170"/>
      <c r="RDP170"/>
      <c r="RDQ170"/>
      <c r="RDR170"/>
      <c r="RDS170"/>
      <c r="RDT170"/>
      <c r="RDU170"/>
      <c r="RDV170"/>
      <c r="RDW170"/>
      <c r="RDX170"/>
      <c r="RDY170"/>
      <c r="RDZ170"/>
      <c r="REA170"/>
      <c r="REB170"/>
      <c r="REC170"/>
      <c r="RED170"/>
      <c r="REE170"/>
      <c r="REF170"/>
      <c r="REG170"/>
      <c r="REH170"/>
      <c r="REI170"/>
      <c r="REJ170"/>
      <c r="REK170"/>
      <c r="REL170"/>
      <c r="REM170"/>
      <c r="REN170"/>
      <c r="REO170"/>
      <c r="REP170"/>
      <c r="REQ170"/>
      <c r="RER170"/>
      <c r="RES170"/>
      <c r="RET170"/>
      <c r="REU170"/>
      <c r="REV170"/>
      <c r="REW170"/>
      <c r="REX170"/>
      <c r="REY170"/>
      <c r="REZ170"/>
      <c r="RFA170"/>
      <c r="RFB170"/>
      <c r="RFC170"/>
      <c r="RFD170"/>
      <c r="RFE170"/>
      <c r="RFF170"/>
      <c r="RFG170"/>
      <c r="RFH170"/>
      <c r="RFI170"/>
      <c r="RFJ170"/>
      <c r="RFK170"/>
      <c r="RFL170"/>
      <c r="RFM170"/>
      <c r="RFN170"/>
      <c r="RFO170"/>
      <c r="RFP170"/>
      <c r="RFQ170"/>
      <c r="RFR170"/>
      <c r="RFS170"/>
      <c r="RFT170"/>
      <c r="RFU170"/>
      <c r="RFV170"/>
      <c r="RFW170"/>
      <c r="RFX170"/>
      <c r="RFY170"/>
      <c r="RFZ170"/>
      <c r="RGA170"/>
      <c r="RGB170"/>
      <c r="RGC170"/>
      <c r="RGD170"/>
      <c r="RGE170"/>
      <c r="RGF170"/>
      <c r="RGG170"/>
      <c r="RGH170"/>
      <c r="RGI170"/>
      <c r="RGJ170"/>
      <c r="RGK170"/>
      <c r="RGL170"/>
      <c r="RGM170"/>
      <c r="RGN170"/>
      <c r="RGO170"/>
      <c r="RGP170"/>
      <c r="RGQ170"/>
      <c r="RGR170"/>
      <c r="RGS170"/>
      <c r="RGT170"/>
      <c r="RGU170"/>
      <c r="RGV170"/>
      <c r="RGW170"/>
      <c r="RGX170"/>
      <c r="RGY170"/>
      <c r="RGZ170"/>
      <c r="RHA170"/>
      <c r="RHB170"/>
      <c r="RHC170"/>
      <c r="RHD170"/>
      <c r="RHE170"/>
      <c r="RHF170"/>
      <c r="RHG170"/>
      <c r="RHH170"/>
      <c r="RHI170"/>
      <c r="RHJ170"/>
      <c r="RHK170"/>
      <c r="RHL170"/>
      <c r="RHM170"/>
      <c r="RHN170"/>
      <c r="RHO170"/>
      <c r="RHP170"/>
      <c r="RHQ170"/>
      <c r="RHR170"/>
      <c r="RHS170"/>
      <c r="RHT170"/>
      <c r="RHU170"/>
      <c r="RHV170"/>
      <c r="RHW170"/>
      <c r="RHX170"/>
      <c r="RHY170"/>
      <c r="RHZ170"/>
      <c r="RIA170"/>
      <c r="RIB170"/>
      <c r="RIC170"/>
      <c r="RID170"/>
      <c r="RIE170"/>
      <c r="RIF170"/>
      <c r="RIG170"/>
      <c r="RIH170"/>
      <c r="RII170"/>
      <c r="RIJ170"/>
      <c r="RIK170"/>
      <c r="RIL170"/>
      <c r="RIM170"/>
      <c r="RIN170"/>
      <c r="RIO170"/>
      <c r="RIP170"/>
      <c r="RIQ170"/>
      <c r="RIR170"/>
      <c r="RIS170"/>
      <c r="RIT170"/>
      <c r="RIU170"/>
      <c r="RIV170"/>
      <c r="RIW170"/>
      <c r="RIX170"/>
      <c r="RIY170"/>
      <c r="RIZ170"/>
      <c r="RJA170"/>
      <c r="RJB170"/>
      <c r="RJC170"/>
      <c r="RJD170"/>
      <c r="RJE170"/>
      <c r="RJF170"/>
      <c r="RJG170"/>
      <c r="RJH170"/>
      <c r="RJI170"/>
      <c r="RJJ170"/>
      <c r="RJK170"/>
      <c r="RJL170"/>
      <c r="RJM170"/>
      <c r="RJN170"/>
      <c r="RJO170"/>
      <c r="RJP170"/>
      <c r="RJQ170"/>
      <c r="RJR170"/>
      <c r="RJS170"/>
      <c r="RJT170"/>
      <c r="RJU170"/>
      <c r="RJV170"/>
      <c r="RJW170"/>
      <c r="RJX170"/>
      <c r="RJY170"/>
      <c r="RJZ170"/>
      <c r="RKA170"/>
      <c r="RKB170"/>
      <c r="RKC170"/>
      <c r="RKD170"/>
      <c r="RKE170"/>
      <c r="RKF170"/>
      <c r="RKG170"/>
      <c r="RKH170"/>
      <c r="RKI170"/>
      <c r="RKJ170"/>
      <c r="RKK170"/>
      <c r="RKL170"/>
      <c r="RKM170"/>
      <c r="RKN170"/>
      <c r="RKO170"/>
      <c r="RKP170"/>
      <c r="RKQ170"/>
      <c r="RKR170"/>
      <c r="RKS170"/>
      <c r="RKT170"/>
      <c r="RKU170"/>
      <c r="RKV170"/>
      <c r="RKW170"/>
      <c r="RKX170"/>
      <c r="RKY170"/>
      <c r="RKZ170"/>
      <c r="RLA170"/>
      <c r="RLB170"/>
      <c r="RLC170"/>
      <c r="RLD170"/>
      <c r="RLE170"/>
      <c r="RLF170"/>
      <c r="RLG170"/>
      <c r="RLH170"/>
      <c r="RLI170"/>
      <c r="RLJ170"/>
      <c r="RLK170"/>
      <c r="RLL170"/>
      <c r="RLM170"/>
      <c r="RLN170"/>
      <c r="RLO170"/>
      <c r="RLP170"/>
      <c r="RLQ170"/>
      <c r="RLR170"/>
      <c r="RLS170"/>
      <c r="RLT170"/>
      <c r="RLU170"/>
      <c r="RLV170"/>
      <c r="RLW170"/>
      <c r="RLX170"/>
      <c r="RLY170"/>
      <c r="RLZ170"/>
      <c r="RMA170"/>
      <c r="RMB170"/>
      <c r="RMC170"/>
      <c r="RMD170"/>
      <c r="RME170"/>
      <c r="RMF170"/>
      <c r="RMG170"/>
      <c r="RMH170"/>
      <c r="RMI170"/>
      <c r="RMJ170"/>
      <c r="RMK170"/>
      <c r="RML170"/>
      <c r="RMM170"/>
      <c r="RMN170"/>
      <c r="RMO170"/>
      <c r="RMP170"/>
      <c r="RMQ170"/>
      <c r="RMR170"/>
      <c r="RMS170"/>
      <c r="RMT170"/>
      <c r="RMU170"/>
      <c r="RMV170"/>
      <c r="RMW170"/>
      <c r="RMX170"/>
      <c r="RMY170"/>
      <c r="RMZ170"/>
      <c r="RNA170"/>
      <c r="RNB170"/>
      <c r="RNC170"/>
      <c r="RND170"/>
      <c r="RNE170"/>
      <c r="RNF170"/>
      <c r="RNG170"/>
      <c r="RNH170"/>
      <c r="RNI170"/>
      <c r="RNJ170"/>
      <c r="RNK170"/>
      <c r="RNL170"/>
      <c r="RNM170"/>
      <c r="RNN170"/>
      <c r="RNO170"/>
      <c r="RNP170"/>
      <c r="RNQ170"/>
      <c r="RNR170"/>
      <c r="RNS170"/>
      <c r="RNT170"/>
      <c r="RNU170"/>
      <c r="RNV170"/>
      <c r="RNW170"/>
      <c r="RNX170"/>
      <c r="RNY170"/>
      <c r="RNZ170"/>
      <c r="ROA170"/>
      <c r="ROB170"/>
      <c r="ROC170"/>
      <c r="ROD170"/>
      <c r="ROE170"/>
      <c r="ROF170"/>
      <c r="ROG170"/>
      <c r="ROH170"/>
      <c r="ROI170"/>
      <c r="ROJ170"/>
      <c r="ROK170"/>
      <c r="ROL170"/>
      <c r="ROM170"/>
      <c r="RON170"/>
      <c r="ROO170"/>
      <c r="ROP170"/>
      <c r="ROQ170"/>
      <c r="ROR170"/>
      <c r="ROS170"/>
      <c r="ROT170"/>
      <c r="ROU170"/>
      <c r="ROV170"/>
      <c r="ROW170"/>
      <c r="ROX170"/>
      <c r="ROY170"/>
      <c r="ROZ170"/>
      <c r="RPA170"/>
      <c r="RPB170"/>
      <c r="RPC170"/>
      <c r="RPD170"/>
      <c r="RPE170"/>
      <c r="RPF170"/>
      <c r="RPG170"/>
      <c r="RPH170"/>
      <c r="RPI170"/>
      <c r="RPJ170"/>
      <c r="RPK170"/>
      <c r="RPL170"/>
      <c r="RPM170"/>
      <c r="RPN170"/>
      <c r="RPO170"/>
      <c r="RPP170"/>
      <c r="RPQ170"/>
      <c r="RPR170"/>
      <c r="RPS170"/>
      <c r="RPT170"/>
      <c r="RPU170"/>
      <c r="RPV170"/>
      <c r="RPW170"/>
      <c r="RPX170"/>
      <c r="RPY170"/>
      <c r="RPZ170"/>
      <c r="RQA170"/>
      <c r="RQB170"/>
      <c r="RQC170"/>
      <c r="RQD170"/>
      <c r="RQE170"/>
      <c r="RQF170"/>
      <c r="RQG170"/>
      <c r="RQH170"/>
      <c r="RQI170"/>
      <c r="RQJ170"/>
      <c r="RQK170"/>
      <c r="RQL170"/>
      <c r="RQM170"/>
      <c r="RQN170"/>
      <c r="RQO170"/>
      <c r="RQP170"/>
      <c r="RQQ170"/>
      <c r="RQR170"/>
      <c r="RQS170"/>
      <c r="RQT170"/>
      <c r="RQU170"/>
      <c r="RQV170"/>
      <c r="RQW170"/>
      <c r="RQX170"/>
      <c r="RQY170"/>
      <c r="RQZ170"/>
      <c r="RRA170"/>
      <c r="RRB170"/>
      <c r="RRC170"/>
      <c r="RRD170"/>
      <c r="RRE170"/>
      <c r="RRF170"/>
      <c r="RRG170"/>
      <c r="RRH170"/>
      <c r="RRI170"/>
      <c r="RRJ170"/>
      <c r="RRK170"/>
      <c r="RRL170"/>
      <c r="RRM170"/>
      <c r="RRN170"/>
      <c r="RRO170"/>
      <c r="RRP170"/>
      <c r="RRQ170"/>
      <c r="RRR170"/>
      <c r="RRS170"/>
      <c r="RRT170"/>
      <c r="RRU170"/>
      <c r="RRV170"/>
      <c r="RRW170"/>
      <c r="RRX170"/>
      <c r="RRY170"/>
      <c r="RRZ170"/>
      <c r="RSA170"/>
      <c r="RSB170"/>
      <c r="RSC170"/>
      <c r="RSD170"/>
      <c r="RSE170"/>
      <c r="RSF170"/>
      <c r="RSG170"/>
      <c r="RSH170"/>
      <c r="RSI170"/>
      <c r="RSJ170"/>
      <c r="RSK170"/>
      <c r="RSL170"/>
      <c r="RSM170"/>
      <c r="RSN170"/>
      <c r="RSO170"/>
      <c r="RSP170"/>
      <c r="RSQ170"/>
      <c r="RSR170"/>
      <c r="RSS170"/>
      <c r="RST170"/>
      <c r="RSU170"/>
      <c r="RSV170"/>
      <c r="RSW170"/>
      <c r="RSX170"/>
      <c r="RSY170"/>
      <c r="RSZ170"/>
      <c r="RTA170"/>
      <c r="RTB170"/>
      <c r="RTC170"/>
      <c r="RTD170"/>
      <c r="RTE170"/>
      <c r="RTF170"/>
      <c r="RTG170"/>
      <c r="RTH170"/>
      <c r="RTI170"/>
      <c r="RTJ170"/>
      <c r="RTK170"/>
      <c r="RTL170"/>
      <c r="RTM170"/>
      <c r="RTN170"/>
      <c r="RTO170"/>
      <c r="RTP170"/>
      <c r="RTQ170"/>
      <c r="RTR170"/>
      <c r="RTS170"/>
      <c r="RTT170"/>
      <c r="RTU170"/>
      <c r="RTV170"/>
      <c r="RTW170"/>
      <c r="RTX170"/>
      <c r="RTY170"/>
      <c r="RTZ170"/>
      <c r="RUA170"/>
      <c r="RUB170"/>
      <c r="RUC170"/>
      <c r="RUD170"/>
      <c r="RUE170"/>
      <c r="RUF170"/>
      <c r="RUG170"/>
      <c r="RUH170"/>
      <c r="RUI170"/>
      <c r="RUJ170"/>
      <c r="RUK170"/>
      <c r="RUL170"/>
      <c r="RUM170"/>
      <c r="RUN170"/>
      <c r="RUO170"/>
      <c r="RUP170"/>
      <c r="RUQ170"/>
      <c r="RUR170"/>
      <c r="RUS170"/>
      <c r="RUT170"/>
      <c r="RUU170"/>
      <c r="RUV170"/>
      <c r="RUW170"/>
      <c r="RUX170"/>
      <c r="RUY170"/>
      <c r="RUZ170"/>
      <c r="RVA170"/>
      <c r="RVB170"/>
      <c r="RVC170"/>
      <c r="RVD170"/>
      <c r="RVE170"/>
      <c r="RVF170"/>
      <c r="RVG170"/>
      <c r="RVH170"/>
      <c r="RVI170"/>
      <c r="RVJ170"/>
      <c r="RVK170"/>
      <c r="RVL170"/>
      <c r="RVM170"/>
      <c r="RVN170"/>
      <c r="RVO170"/>
      <c r="RVP170"/>
      <c r="RVQ170"/>
      <c r="RVR170"/>
      <c r="RVS170"/>
      <c r="RVT170"/>
      <c r="RVU170"/>
      <c r="RVV170"/>
      <c r="RVW170"/>
      <c r="RVX170"/>
      <c r="RVY170"/>
      <c r="RVZ170"/>
      <c r="RWA170"/>
      <c r="RWB170"/>
      <c r="RWC170"/>
      <c r="RWD170"/>
      <c r="RWE170"/>
      <c r="RWF170"/>
      <c r="RWG170"/>
      <c r="RWH170"/>
      <c r="RWI170"/>
      <c r="RWJ170"/>
      <c r="RWK170"/>
      <c r="RWL170"/>
      <c r="RWM170"/>
      <c r="RWN170"/>
      <c r="RWO170"/>
      <c r="RWP170"/>
      <c r="RWQ170"/>
      <c r="RWR170"/>
      <c r="RWS170"/>
      <c r="RWT170"/>
      <c r="RWU170"/>
      <c r="RWV170"/>
      <c r="RWW170"/>
      <c r="RWX170"/>
      <c r="RWY170"/>
      <c r="RWZ170"/>
      <c r="RXA170"/>
      <c r="RXB170"/>
      <c r="RXC170"/>
      <c r="RXD170"/>
      <c r="RXE170"/>
      <c r="RXF170"/>
      <c r="RXG170"/>
      <c r="RXH170"/>
      <c r="RXI170"/>
      <c r="RXJ170"/>
      <c r="RXK170"/>
      <c r="RXL170"/>
      <c r="RXM170"/>
      <c r="RXN170"/>
      <c r="RXO170"/>
      <c r="RXP170"/>
      <c r="RXQ170"/>
      <c r="RXR170"/>
      <c r="RXS170"/>
      <c r="RXT170"/>
      <c r="RXU170"/>
      <c r="RXV170"/>
      <c r="RXW170"/>
      <c r="RXX170"/>
      <c r="RXY170"/>
      <c r="RXZ170"/>
      <c r="RYA170"/>
      <c r="RYB170"/>
      <c r="RYC170"/>
      <c r="RYD170"/>
      <c r="RYE170"/>
      <c r="RYF170"/>
      <c r="RYG170"/>
      <c r="RYH170"/>
      <c r="RYI170"/>
      <c r="RYJ170"/>
      <c r="RYK170"/>
      <c r="RYL170"/>
      <c r="RYM170"/>
      <c r="RYN170"/>
      <c r="RYO170"/>
      <c r="RYP170"/>
      <c r="RYQ170"/>
      <c r="RYR170"/>
      <c r="RYS170"/>
      <c r="RYT170"/>
      <c r="RYU170"/>
      <c r="RYV170"/>
      <c r="RYW170"/>
      <c r="RYX170"/>
      <c r="RYY170"/>
      <c r="RYZ170"/>
      <c r="RZA170"/>
      <c r="RZB170"/>
      <c r="RZC170"/>
      <c r="RZD170"/>
      <c r="RZE170"/>
      <c r="RZF170"/>
      <c r="RZG170"/>
      <c r="RZH170"/>
      <c r="RZI170"/>
      <c r="RZJ170"/>
      <c r="RZK170"/>
      <c r="RZL170"/>
      <c r="RZM170"/>
      <c r="RZN170"/>
      <c r="RZO170"/>
      <c r="RZP170"/>
      <c r="RZQ170"/>
      <c r="RZR170"/>
      <c r="RZS170"/>
      <c r="RZT170"/>
      <c r="RZU170"/>
      <c r="RZV170"/>
      <c r="RZW170"/>
      <c r="RZX170"/>
      <c r="RZY170"/>
      <c r="RZZ170"/>
      <c r="SAA170"/>
      <c r="SAB170"/>
      <c r="SAC170"/>
      <c r="SAD170"/>
      <c r="SAE170"/>
      <c r="SAF170"/>
      <c r="SAG170"/>
      <c r="SAH170"/>
      <c r="SAI170"/>
      <c r="SAJ170"/>
      <c r="SAK170"/>
      <c r="SAL170"/>
      <c r="SAM170"/>
      <c r="SAN170"/>
      <c r="SAO170"/>
      <c r="SAP170"/>
      <c r="SAQ170"/>
      <c r="SAR170"/>
      <c r="SAS170"/>
      <c r="SAT170"/>
      <c r="SAU170"/>
      <c r="SAV170"/>
      <c r="SAW170"/>
      <c r="SAX170"/>
      <c r="SAY170"/>
      <c r="SAZ170"/>
      <c r="SBA170"/>
      <c r="SBB170"/>
      <c r="SBC170"/>
      <c r="SBD170"/>
      <c r="SBE170"/>
      <c r="SBF170"/>
      <c r="SBG170"/>
      <c r="SBH170"/>
      <c r="SBI170"/>
      <c r="SBJ170"/>
      <c r="SBK170"/>
      <c r="SBL170"/>
      <c r="SBM170"/>
      <c r="SBN170"/>
      <c r="SBO170"/>
      <c r="SBP170"/>
      <c r="SBQ170"/>
      <c r="SBR170"/>
      <c r="SBS170"/>
      <c r="SBT170"/>
      <c r="SBU170"/>
      <c r="SBV170"/>
      <c r="SBW170"/>
      <c r="SBX170"/>
      <c r="SBY170"/>
      <c r="SBZ170"/>
      <c r="SCA170"/>
      <c r="SCB170"/>
      <c r="SCC170"/>
      <c r="SCD170"/>
      <c r="SCE170"/>
      <c r="SCF170"/>
      <c r="SCG170"/>
      <c r="SCH170"/>
      <c r="SCI170"/>
      <c r="SCJ170"/>
      <c r="SCK170"/>
      <c r="SCL170"/>
      <c r="SCM170"/>
      <c r="SCN170"/>
      <c r="SCO170"/>
      <c r="SCP170"/>
      <c r="SCQ170"/>
      <c r="SCR170"/>
      <c r="SCS170"/>
      <c r="SCT170"/>
      <c r="SCU170"/>
      <c r="SCV170"/>
      <c r="SCW170"/>
      <c r="SCX170"/>
      <c r="SCY170"/>
      <c r="SCZ170"/>
      <c r="SDA170"/>
      <c r="SDB170"/>
      <c r="SDC170"/>
      <c r="SDD170"/>
      <c r="SDE170"/>
      <c r="SDF170"/>
      <c r="SDG170"/>
      <c r="SDH170"/>
      <c r="SDI170"/>
      <c r="SDJ170"/>
      <c r="SDK170"/>
      <c r="SDL170"/>
      <c r="SDM170"/>
      <c r="SDN170"/>
      <c r="SDO170"/>
      <c r="SDP170"/>
      <c r="SDQ170"/>
      <c r="SDR170"/>
      <c r="SDS170"/>
      <c r="SDT170"/>
      <c r="SDU170"/>
      <c r="SDV170"/>
      <c r="SDW170"/>
      <c r="SDX170"/>
      <c r="SDY170"/>
      <c r="SDZ170"/>
      <c r="SEA170"/>
      <c r="SEB170"/>
      <c r="SEC170"/>
      <c r="SED170"/>
      <c r="SEE170"/>
      <c r="SEF170"/>
      <c r="SEG170"/>
      <c r="SEH170"/>
      <c r="SEI170"/>
      <c r="SEJ170"/>
      <c r="SEK170"/>
      <c r="SEL170"/>
      <c r="SEM170"/>
      <c r="SEN170"/>
      <c r="SEO170"/>
      <c r="SEP170"/>
      <c r="SEQ170"/>
      <c r="SER170"/>
      <c r="SES170"/>
      <c r="SET170"/>
      <c r="SEU170"/>
      <c r="SEV170"/>
      <c r="SEW170"/>
      <c r="SEX170"/>
      <c r="SEY170"/>
      <c r="SEZ170"/>
      <c r="SFA170"/>
      <c r="SFB170"/>
      <c r="SFC170"/>
      <c r="SFD170"/>
      <c r="SFE170"/>
      <c r="SFF170"/>
      <c r="SFG170"/>
      <c r="SFH170"/>
      <c r="SFI170"/>
      <c r="SFJ170"/>
      <c r="SFK170"/>
      <c r="SFL170"/>
      <c r="SFM170"/>
      <c r="SFN170"/>
      <c r="SFO170"/>
      <c r="SFP170"/>
      <c r="SFQ170"/>
      <c r="SFR170"/>
      <c r="SFS170"/>
      <c r="SFT170"/>
      <c r="SFU170"/>
      <c r="SFV170"/>
      <c r="SFW170"/>
      <c r="SFX170"/>
      <c r="SFY170"/>
      <c r="SFZ170"/>
      <c r="SGA170"/>
      <c r="SGB170"/>
      <c r="SGC170"/>
      <c r="SGD170"/>
      <c r="SGE170"/>
      <c r="SGF170"/>
      <c r="SGG170"/>
      <c r="SGH170"/>
      <c r="SGI170"/>
      <c r="SGJ170"/>
      <c r="SGK170"/>
      <c r="SGL170"/>
      <c r="SGM170"/>
      <c r="SGN170"/>
      <c r="SGO170"/>
      <c r="SGP170"/>
      <c r="SGQ170"/>
      <c r="SGR170"/>
      <c r="SGS170"/>
      <c r="SGT170"/>
      <c r="SGU170"/>
      <c r="SGV170"/>
      <c r="SGW170"/>
      <c r="SGX170"/>
      <c r="SGY170"/>
      <c r="SGZ170"/>
      <c r="SHA170"/>
      <c r="SHB170"/>
      <c r="SHC170"/>
      <c r="SHD170"/>
      <c r="SHE170"/>
      <c r="SHF170"/>
      <c r="SHG170"/>
      <c r="SHH170"/>
      <c r="SHI170"/>
      <c r="SHJ170"/>
      <c r="SHK170"/>
      <c r="SHL170"/>
      <c r="SHM170"/>
      <c r="SHN170"/>
      <c r="SHO170"/>
      <c r="SHP170"/>
      <c r="SHQ170"/>
      <c r="SHR170"/>
      <c r="SHS170"/>
      <c r="SHT170"/>
      <c r="SHU170"/>
      <c r="SHV170"/>
      <c r="SHW170"/>
      <c r="SHX170"/>
      <c r="SHY170"/>
      <c r="SHZ170"/>
      <c r="SIA170"/>
      <c r="SIB170"/>
      <c r="SIC170"/>
      <c r="SID170"/>
      <c r="SIE170"/>
      <c r="SIF170"/>
      <c r="SIG170"/>
      <c r="SIH170"/>
      <c r="SII170"/>
      <c r="SIJ170"/>
      <c r="SIK170"/>
      <c r="SIL170"/>
      <c r="SIM170"/>
      <c r="SIN170"/>
      <c r="SIO170"/>
      <c r="SIP170"/>
      <c r="SIQ170"/>
      <c r="SIR170"/>
      <c r="SIS170"/>
      <c r="SIT170"/>
      <c r="SIU170"/>
      <c r="SIV170"/>
      <c r="SIW170"/>
      <c r="SIX170"/>
      <c r="SIY170"/>
      <c r="SIZ170"/>
      <c r="SJA170"/>
      <c r="SJB170"/>
      <c r="SJC170"/>
      <c r="SJD170"/>
      <c r="SJE170"/>
      <c r="SJF170"/>
      <c r="SJG170"/>
      <c r="SJH170"/>
      <c r="SJI170"/>
      <c r="SJJ170"/>
      <c r="SJK170"/>
      <c r="SJL170"/>
      <c r="SJM170"/>
      <c r="SJN170"/>
      <c r="SJO170"/>
      <c r="SJP170"/>
      <c r="SJQ170"/>
      <c r="SJR170"/>
      <c r="SJS170"/>
      <c r="SJT170"/>
      <c r="SJU170"/>
      <c r="SJV170"/>
      <c r="SJW170"/>
      <c r="SJX170"/>
      <c r="SJY170"/>
      <c r="SJZ170"/>
      <c r="SKA170"/>
      <c r="SKB170"/>
      <c r="SKC170"/>
      <c r="SKD170"/>
      <c r="SKE170"/>
      <c r="SKF170"/>
      <c r="SKG170"/>
      <c r="SKH170"/>
      <c r="SKI170"/>
      <c r="SKJ170"/>
      <c r="SKK170"/>
      <c r="SKL170"/>
      <c r="SKM170"/>
      <c r="SKN170"/>
      <c r="SKO170"/>
      <c r="SKP170"/>
      <c r="SKQ170"/>
      <c r="SKR170"/>
      <c r="SKS170"/>
      <c r="SKT170"/>
      <c r="SKU170"/>
      <c r="SKV170"/>
      <c r="SKW170"/>
      <c r="SKX170"/>
      <c r="SKY170"/>
      <c r="SKZ170"/>
      <c r="SLA170"/>
      <c r="SLB170"/>
      <c r="SLC170"/>
      <c r="SLD170"/>
      <c r="SLE170"/>
      <c r="SLF170"/>
      <c r="SLG170"/>
      <c r="SLH170"/>
      <c r="SLI170"/>
      <c r="SLJ170"/>
      <c r="SLK170"/>
      <c r="SLL170"/>
      <c r="SLM170"/>
      <c r="SLN170"/>
      <c r="SLO170"/>
      <c r="SLP170"/>
      <c r="SLQ170"/>
      <c r="SLR170"/>
      <c r="SLS170"/>
      <c r="SLT170"/>
      <c r="SLU170"/>
      <c r="SLV170"/>
      <c r="SLW170"/>
      <c r="SLX170"/>
      <c r="SLY170"/>
      <c r="SLZ170"/>
      <c r="SMA170"/>
      <c r="SMB170"/>
      <c r="SMC170"/>
      <c r="SMD170"/>
      <c r="SME170"/>
      <c r="SMF170"/>
      <c r="SMG170"/>
      <c r="SMH170"/>
      <c r="SMI170"/>
      <c r="SMJ170"/>
      <c r="SMK170"/>
      <c r="SML170"/>
      <c r="SMM170"/>
      <c r="SMN170"/>
      <c r="SMO170"/>
      <c r="SMP170"/>
      <c r="SMQ170"/>
      <c r="SMR170"/>
      <c r="SMS170"/>
      <c r="SMT170"/>
      <c r="SMU170"/>
      <c r="SMV170"/>
      <c r="SMW170"/>
      <c r="SMX170"/>
      <c r="SMY170"/>
      <c r="SMZ170"/>
      <c r="SNA170"/>
      <c r="SNB170"/>
      <c r="SNC170"/>
      <c r="SND170"/>
      <c r="SNE170"/>
      <c r="SNF170"/>
      <c r="SNG170"/>
      <c r="SNH170"/>
      <c r="SNI170"/>
      <c r="SNJ170"/>
      <c r="SNK170"/>
      <c r="SNL170"/>
      <c r="SNM170"/>
      <c r="SNN170"/>
      <c r="SNO170"/>
      <c r="SNP170"/>
      <c r="SNQ170"/>
      <c r="SNR170"/>
      <c r="SNS170"/>
      <c r="SNT170"/>
      <c r="SNU170"/>
      <c r="SNV170"/>
      <c r="SNW170"/>
      <c r="SNX170"/>
      <c r="SNY170"/>
      <c r="SNZ170"/>
      <c r="SOA170"/>
      <c r="SOB170"/>
      <c r="SOC170"/>
      <c r="SOD170"/>
      <c r="SOE170"/>
      <c r="SOF170"/>
      <c r="SOG170"/>
      <c r="SOH170"/>
      <c r="SOI170"/>
      <c r="SOJ170"/>
      <c r="SOK170"/>
      <c r="SOL170"/>
      <c r="SOM170"/>
      <c r="SON170"/>
      <c r="SOO170"/>
      <c r="SOP170"/>
      <c r="SOQ170"/>
      <c r="SOR170"/>
      <c r="SOS170"/>
      <c r="SOT170"/>
      <c r="SOU170"/>
      <c r="SOV170"/>
      <c r="SOW170"/>
      <c r="SOX170"/>
      <c r="SOY170"/>
      <c r="SOZ170"/>
      <c r="SPA170"/>
      <c r="SPB170"/>
      <c r="SPC170"/>
      <c r="SPD170"/>
      <c r="SPE170"/>
      <c r="SPF170"/>
      <c r="SPG170"/>
      <c r="SPH170"/>
      <c r="SPI170"/>
      <c r="SPJ170"/>
      <c r="SPK170"/>
      <c r="SPL170"/>
      <c r="SPM170"/>
      <c r="SPN170"/>
      <c r="SPO170"/>
      <c r="SPP170"/>
      <c r="SPQ170"/>
      <c r="SPR170"/>
      <c r="SPS170"/>
      <c r="SPT170"/>
      <c r="SPU170"/>
      <c r="SPV170"/>
      <c r="SPW170"/>
      <c r="SPX170"/>
      <c r="SPY170"/>
      <c r="SPZ170"/>
      <c r="SQA170"/>
      <c r="SQB170"/>
      <c r="SQC170"/>
      <c r="SQD170"/>
      <c r="SQE170"/>
      <c r="SQF170"/>
      <c r="SQG170"/>
      <c r="SQH170"/>
      <c r="SQI170"/>
      <c r="SQJ170"/>
      <c r="SQK170"/>
      <c r="SQL170"/>
      <c r="SQM170"/>
      <c r="SQN170"/>
      <c r="SQO170"/>
      <c r="SQP170"/>
      <c r="SQQ170"/>
      <c r="SQR170"/>
      <c r="SQS170"/>
      <c r="SQT170"/>
      <c r="SQU170"/>
      <c r="SQV170"/>
      <c r="SQW170"/>
      <c r="SQX170"/>
      <c r="SQY170"/>
      <c r="SQZ170"/>
      <c r="SRA170"/>
      <c r="SRB170"/>
      <c r="SRC170"/>
      <c r="SRD170"/>
      <c r="SRE170"/>
      <c r="SRF170"/>
      <c r="SRG170"/>
      <c r="SRH170"/>
      <c r="SRI170"/>
      <c r="SRJ170"/>
      <c r="SRK170"/>
      <c r="SRL170"/>
      <c r="SRM170"/>
      <c r="SRN170"/>
      <c r="SRO170"/>
      <c r="SRP170"/>
      <c r="SRQ170"/>
      <c r="SRR170"/>
      <c r="SRS170"/>
      <c r="SRT170"/>
      <c r="SRU170"/>
      <c r="SRV170"/>
      <c r="SRW170"/>
      <c r="SRX170"/>
      <c r="SRY170"/>
      <c r="SRZ170"/>
      <c r="SSA170"/>
      <c r="SSB170"/>
      <c r="SSC170"/>
      <c r="SSD170"/>
      <c r="SSE170"/>
      <c r="SSF170"/>
      <c r="SSG170"/>
      <c r="SSH170"/>
      <c r="SSI170"/>
      <c r="SSJ170"/>
      <c r="SSK170"/>
      <c r="SSL170"/>
      <c r="SSM170"/>
      <c r="SSN170"/>
      <c r="SSO170"/>
      <c r="SSP170"/>
      <c r="SSQ170"/>
      <c r="SSR170"/>
      <c r="SSS170"/>
      <c r="SST170"/>
      <c r="SSU170"/>
      <c r="SSV170"/>
      <c r="SSW170"/>
      <c r="SSX170"/>
      <c r="SSY170"/>
      <c r="SSZ170"/>
      <c r="STA170"/>
      <c r="STB170"/>
      <c r="STC170"/>
      <c r="STD170"/>
      <c r="STE170"/>
      <c r="STF170"/>
      <c r="STG170"/>
      <c r="STH170"/>
      <c r="STI170"/>
      <c r="STJ170"/>
      <c r="STK170"/>
      <c r="STL170"/>
      <c r="STM170"/>
      <c r="STN170"/>
      <c r="STO170"/>
      <c r="STP170"/>
      <c r="STQ170"/>
      <c r="STR170"/>
      <c r="STS170"/>
      <c r="STT170"/>
      <c r="STU170"/>
      <c r="STV170"/>
      <c r="STW170"/>
      <c r="STX170"/>
      <c r="STY170"/>
      <c r="STZ170"/>
      <c r="SUA170"/>
      <c r="SUB170"/>
      <c r="SUC170"/>
      <c r="SUD170"/>
      <c r="SUE170"/>
      <c r="SUF170"/>
      <c r="SUG170"/>
      <c r="SUH170"/>
      <c r="SUI170"/>
      <c r="SUJ170"/>
      <c r="SUK170"/>
      <c r="SUL170"/>
      <c r="SUM170"/>
      <c r="SUN170"/>
      <c r="SUO170"/>
      <c r="SUP170"/>
      <c r="SUQ170"/>
      <c r="SUR170"/>
      <c r="SUS170"/>
      <c r="SUT170"/>
      <c r="SUU170"/>
      <c r="SUV170"/>
      <c r="SUW170"/>
      <c r="SUX170"/>
      <c r="SUY170"/>
      <c r="SUZ170"/>
      <c r="SVA170"/>
      <c r="SVB170"/>
      <c r="SVC170"/>
      <c r="SVD170"/>
      <c r="SVE170"/>
      <c r="SVF170"/>
      <c r="SVG170"/>
      <c r="SVH170"/>
      <c r="SVI170"/>
      <c r="SVJ170"/>
      <c r="SVK170"/>
      <c r="SVL170"/>
      <c r="SVM170"/>
      <c r="SVN170"/>
      <c r="SVO170"/>
      <c r="SVP170"/>
      <c r="SVQ170"/>
      <c r="SVR170"/>
      <c r="SVS170"/>
      <c r="SVT170"/>
      <c r="SVU170"/>
      <c r="SVV170"/>
      <c r="SVW170"/>
      <c r="SVX170"/>
      <c r="SVY170"/>
      <c r="SVZ170"/>
      <c r="SWA170"/>
      <c r="SWB170"/>
      <c r="SWC170"/>
      <c r="SWD170"/>
      <c r="SWE170"/>
      <c r="SWF170"/>
      <c r="SWG170"/>
      <c r="SWH170"/>
      <c r="SWI170"/>
      <c r="SWJ170"/>
      <c r="SWK170"/>
      <c r="SWL170"/>
      <c r="SWM170"/>
      <c r="SWN170"/>
      <c r="SWO170"/>
      <c r="SWP170"/>
      <c r="SWQ170"/>
      <c r="SWR170"/>
      <c r="SWS170"/>
      <c r="SWT170"/>
      <c r="SWU170"/>
      <c r="SWV170"/>
      <c r="SWW170"/>
      <c r="SWX170"/>
      <c r="SWY170"/>
      <c r="SWZ170"/>
      <c r="SXA170"/>
      <c r="SXB170"/>
      <c r="SXC170"/>
      <c r="SXD170"/>
      <c r="SXE170"/>
      <c r="SXF170"/>
      <c r="SXG170"/>
      <c r="SXH170"/>
      <c r="SXI170"/>
      <c r="SXJ170"/>
      <c r="SXK170"/>
      <c r="SXL170"/>
      <c r="SXM170"/>
      <c r="SXN170"/>
      <c r="SXO170"/>
      <c r="SXP170"/>
      <c r="SXQ170"/>
      <c r="SXR170"/>
      <c r="SXS170"/>
      <c r="SXT170"/>
      <c r="SXU170"/>
      <c r="SXV170"/>
      <c r="SXW170"/>
      <c r="SXX170"/>
      <c r="SXY170"/>
      <c r="SXZ170"/>
      <c r="SYA170"/>
      <c r="SYB170"/>
      <c r="SYC170"/>
      <c r="SYD170"/>
      <c r="SYE170"/>
      <c r="SYF170"/>
      <c r="SYG170"/>
      <c r="SYH170"/>
      <c r="SYI170"/>
      <c r="SYJ170"/>
      <c r="SYK170"/>
      <c r="SYL170"/>
      <c r="SYM170"/>
      <c r="SYN170"/>
      <c r="SYO170"/>
      <c r="SYP170"/>
      <c r="SYQ170"/>
      <c r="SYR170"/>
      <c r="SYS170"/>
      <c r="SYT170"/>
      <c r="SYU170"/>
      <c r="SYV170"/>
      <c r="SYW170"/>
      <c r="SYX170"/>
      <c r="SYY170"/>
      <c r="SYZ170"/>
      <c r="SZA170"/>
      <c r="SZB170"/>
      <c r="SZC170"/>
      <c r="SZD170"/>
      <c r="SZE170"/>
      <c r="SZF170"/>
      <c r="SZG170"/>
      <c r="SZH170"/>
      <c r="SZI170"/>
      <c r="SZJ170"/>
      <c r="SZK170"/>
      <c r="SZL170"/>
      <c r="SZM170"/>
      <c r="SZN170"/>
      <c r="SZO170"/>
      <c r="SZP170"/>
      <c r="SZQ170"/>
      <c r="SZR170"/>
      <c r="SZS170"/>
      <c r="SZT170"/>
      <c r="SZU170"/>
      <c r="SZV170"/>
      <c r="SZW170"/>
      <c r="SZX170"/>
      <c r="SZY170"/>
      <c r="SZZ170"/>
      <c r="TAA170"/>
      <c r="TAB170"/>
      <c r="TAC170"/>
      <c r="TAD170"/>
      <c r="TAE170"/>
      <c r="TAF170"/>
      <c r="TAG170"/>
      <c r="TAH170"/>
      <c r="TAI170"/>
      <c r="TAJ170"/>
      <c r="TAK170"/>
      <c r="TAL170"/>
      <c r="TAM170"/>
      <c r="TAN170"/>
      <c r="TAO170"/>
      <c r="TAP170"/>
      <c r="TAQ170"/>
      <c r="TAR170"/>
      <c r="TAS170"/>
      <c r="TAT170"/>
      <c r="TAU170"/>
      <c r="TAV170"/>
      <c r="TAW170"/>
      <c r="TAX170"/>
      <c r="TAY170"/>
      <c r="TAZ170"/>
      <c r="TBA170"/>
      <c r="TBB170"/>
      <c r="TBC170"/>
      <c r="TBD170"/>
      <c r="TBE170"/>
      <c r="TBF170"/>
      <c r="TBG170"/>
      <c r="TBH170"/>
      <c r="TBI170"/>
      <c r="TBJ170"/>
      <c r="TBK170"/>
      <c r="TBL170"/>
      <c r="TBM170"/>
      <c r="TBN170"/>
      <c r="TBO170"/>
      <c r="TBP170"/>
      <c r="TBQ170"/>
      <c r="TBR170"/>
      <c r="TBS170"/>
      <c r="TBT170"/>
      <c r="TBU170"/>
      <c r="TBV170"/>
      <c r="TBW170"/>
      <c r="TBX170"/>
      <c r="TBY170"/>
      <c r="TBZ170"/>
      <c r="TCA170"/>
      <c r="TCB170"/>
      <c r="TCC170"/>
      <c r="TCD170"/>
      <c r="TCE170"/>
      <c r="TCF170"/>
      <c r="TCG170"/>
      <c r="TCH170"/>
      <c r="TCI170"/>
      <c r="TCJ170"/>
      <c r="TCK170"/>
      <c r="TCL170"/>
      <c r="TCM170"/>
      <c r="TCN170"/>
      <c r="TCO170"/>
      <c r="TCP170"/>
      <c r="TCQ170"/>
      <c r="TCR170"/>
      <c r="TCS170"/>
      <c r="TCT170"/>
      <c r="TCU170"/>
      <c r="TCV170"/>
      <c r="TCW170"/>
      <c r="TCX170"/>
      <c r="TCY170"/>
      <c r="TCZ170"/>
      <c r="TDA170"/>
      <c r="TDB170"/>
      <c r="TDC170"/>
      <c r="TDD170"/>
      <c r="TDE170"/>
      <c r="TDF170"/>
      <c r="TDG170"/>
      <c r="TDH170"/>
      <c r="TDI170"/>
      <c r="TDJ170"/>
      <c r="TDK170"/>
      <c r="TDL170"/>
      <c r="TDM170"/>
      <c r="TDN170"/>
      <c r="TDO170"/>
      <c r="TDP170"/>
      <c r="TDQ170"/>
      <c r="TDR170"/>
      <c r="TDS170"/>
      <c r="TDT170"/>
      <c r="TDU170"/>
      <c r="TDV170"/>
      <c r="TDW170"/>
      <c r="TDX170"/>
      <c r="TDY170"/>
      <c r="TDZ170"/>
      <c r="TEA170"/>
      <c r="TEB170"/>
      <c r="TEC170"/>
      <c r="TED170"/>
      <c r="TEE170"/>
      <c r="TEF170"/>
      <c r="TEG170"/>
      <c r="TEH170"/>
      <c r="TEI170"/>
      <c r="TEJ170"/>
      <c r="TEK170"/>
      <c r="TEL170"/>
      <c r="TEM170"/>
      <c r="TEN170"/>
      <c r="TEO170"/>
      <c r="TEP170"/>
      <c r="TEQ170"/>
      <c r="TER170"/>
      <c r="TES170"/>
      <c r="TET170"/>
      <c r="TEU170"/>
      <c r="TEV170"/>
      <c r="TEW170"/>
      <c r="TEX170"/>
      <c r="TEY170"/>
      <c r="TEZ170"/>
      <c r="TFA170"/>
      <c r="TFB170"/>
      <c r="TFC170"/>
      <c r="TFD170"/>
      <c r="TFE170"/>
      <c r="TFF170"/>
      <c r="TFG170"/>
      <c r="TFH170"/>
      <c r="TFI170"/>
      <c r="TFJ170"/>
      <c r="TFK170"/>
      <c r="TFL170"/>
      <c r="TFM170"/>
      <c r="TFN170"/>
      <c r="TFO170"/>
      <c r="TFP170"/>
      <c r="TFQ170"/>
      <c r="TFR170"/>
      <c r="TFS170"/>
      <c r="TFT170"/>
      <c r="TFU170"/>
      <c r="TFV170"/>
      <c r="TFW170"/>
      <c r="TFX170"/>
      <c r="TFY170"/>
      <c r="TFZ170"/>
      <c r="TGA170"/>
      <c r="TGB170"/>
      <c r="TGC170"/>
      <c r="TGD170"/>
      <c r="TGE170"/>
      <c r="TGF170"/>
      <c r="TGG170"/>
      <c r="TGH170"/>
      <c r="TGI170"/>
      <c r="TGJ170"/>
      <c r="TGK170"/>
      <c r="TGL170"/>
      <c r="TGM170"/>
      <c r="TGN170"/>
      <c r="TGO170"/>
      <c r="TGP170"/>
      <c r="TGQ170"/>
      <c r="TGR170"/>
      <c r="TGS170"/>
      <c r="TGT170"/>
      <c r="TGU170"/>
      <c r="TGV170"/>
      <c r="TGW170"/>
      <c r="TGX170"/>
      <c r="TGY170"/>
      <c r="TGZ170"/>
      <c r="THA170"/>
      <c r="THB170"/>
      <c r="THC170"/>
      <c r="THD170"/>
      <c r="THE170"/>
      <c r="THF170"/>
      <c r="THG170"/>
      <c r="THH170"/>
      <c r="THI170"/>
      <c r="THJ170"/>
      <c r="THK170"/>
      <c r="THL170"/>
      <c r="THM170"/>
      <c r="THN170"/>
      <c r="THO170"/>
      <c r="THP170"/>
      <c r="THQ170"/>
      <c r="THR170"/>
      <c r="THS170"/>
      <c r="THT170"/>
      <c r="THU170"/>
      <c r="THV170"/>
      <c r="THW170"/>
      <c r="THX170"/>
      <c r="THY170"/>
      <c r="THZ170"/>
      <c r="TIA170"/>
      <c r="TIB170"/>
      <c r="TIC170"/>
      <c r="TID170"/>
      <c r="TIE170"/>
      <c r="TIF170"/>
      <c r="TIG170"/>
      <c r="TIH170"/>
      <c r="TII170"/>
      <c r="TIJ170"/>
      <c r="TIK170"/>
      <c r="TIL170"/>
      <c r="TIM170"/>
      <c r="TIN170"/>
      <c r="TIO170"/>
      <c r="TIP170"/>
      <c r="TIQ170"/>
      <c r="TIR170"/>
      <c r="TIS170"/>
      <c r="TIT170"/>
      <c r="TIU170"/>
      <c r="TIV170"/>
      <c r="TIW170"/>
      <c r="TIX170"/>
      <c r="TIY170"/>
      <c r="TIZ170"/>
      <c r="TJA170"/>
      <c r="TJB170"/>
      <c r="TJC170"/>
      <c r="TJD170"/>
      <c r="TJE170"/>
      <c r="TJF170"/>
      <c r="TJG170"/>
      <c r="TJH170"/>
      <c r="TJI170"/>
      <c r="TJJ170"/>
      <c r="TJK170"/>
      <c r="TJL170"/>
      <c r="TJM170"/>
      <c r="TJN170"/>
      <c r="TJO170"/>
      <c r="TJP170"/>
      <c r="TJQ170"/>
      <c r="TJR170"/>
      <c r="TJS170"/>
      <c r="TJT170"/>
      <c r="TJU170"/>
      <c r="TJV170"/>
      <c r="TJW170"/>
      <c r="TJX170"/>
      <c r="TJY170"/>
      <c r="TJZ170"/>
      <c r="TKA170"/>
      <c r="TKB170"/>
      <c r="TKC170"/>
      <c r="TKD170"/>
      <c r="TKE170"/>
      <c r="TKF170"/>
      <c r="TKG170"/>
      <c r="TKH170"/>
      <c r="TKI170"/>
      <c r="TKJ170"/>
      <c r="TKK170"/>
      <c r="TKL170"/>
      <c r="TKM170"/>
      <c r="TKN170"/>
      <c r="TKO170"/>
      <c r="TKP170"/>
      <c r="TKQ170"/>
      <c r="TKR170"/>
      <c r="TKS170"/>
      <c r="TKT170"/>
      <c r="TKU170"/>
      <c r="TKV170"/>
      <c r="TKW170"/>
      <c r="TKX170"/>
      <c r="TKY170"/>
      <c r="TKZ170"/>
      <c r="TLA170"/>
      <c r="TLB170"/>
      <c r="TLC170"/>
      <c r="TLD170"/>
      <c r="TLE170"/>
      <c r="TLF170"/>
      <c r="TLG170"/>
      <c r="TLH170"/>
      <c r="TLI170"/>
      <c r="TLJ170"/>
      <c r="TLK170"/>
      <c r="TLL170"/>
      <c r="TLM170"/>
      <c r="TLN170"/>
      <c r="TLO170"/>
      <c r="TLP170"/>
      <c r="TLQ170"/>
      <c r="TLR170"/>
      <c r="TLS170"/>
      <c r="TLT170"/>
      <c r="TLU170"/>
      <c r="TLV170"/>
      <c r="TLW170"/>
      <c r="TLX170"/>
      <c r="TLY170"/>
      <c r="TLZ170"/>
      <c r="TMA170"/>
      <c r="TMB170"/>
      <c r="TMC170"/>
      <c r="TMD170"/>
      <c r="TME170"/>
      <c r="TMF170"/>
      <c r="TMG170"/>
      <c r="TMH170"/>
      <c r="TMI170"/>
      <c r="TMJ170"/>
      <c r="TMK170"/>
      <c r="TML170"/>
      <c r="TMM170"/>
      <c r="TMN170"/>
      <c r="TMO170"/>
      <c r="TMP170"/>
      <c r="TMQ170"/>
      <c r="TMR170"/>
      <c r="TMS170"/>
      <c r="TMT170"/>
      <c r="TMU170"/>
      <c r="TMV170"/>
      <c r="TMW170"/>
      <c r="TMX170"/>
      <c r="TMY170"/>
      <c r="TMZ170"/>
      <c r="TNA170"/>
      <c r="TNB170"/>
      <c r="TNC170"/>
      <c r="TND170"/>
      <c r="TNE170"/>
      <c r="TNF170"/>
      <c r="TNG170"/>
      <c r="TNH170"/>
      <c r="TNI170"/>
      <c r="TNJ170"/>
      <c r="TNK170"/>
      <c r="TNL170"/>
      <c r="TNM170"/>
      <c r="TNN170"/>
      <c r="TNO170"/>
      <c r="TNP170"/>
      <c r="TNQ170"/>
      <c r="TNR170"/>
      <c r="TNS170"/>
      <c r="TNT170"/>
      <c r="TNU170"/>
      <c r="TNV170"/>
      <c r="TNW170"/>
      <c r="TNX170"/>
      <c r="TNY170"/>
      <c r="TNZ170"/>
      <c r="TOA170"/>
      <c r="TOB170"/>
      <c r="TOC170"/>
      <c r="TOD170"/>
      <c r="TOE170"/>
      <c r="TOF170"/>
      <c r="TOG170"/>
      <c r="TOH170"/>
      <c r="TOI170"/>
      <c r="TOJ170"/>
      <c r="TOK170"/>
      <c r="TOL170"/>
      <c r="TOM170"/>
      <c r="TON170"/>
      <c r="TOO170"/>
      <c r="TOP170"/>
      <c r="TOQ170"/>
      <c r="TOR170"/>
      <c r="TOS170"/>
      <c r="TOT170"/>
      <c r="TOU170"/>
      <c r="TOV170"/>
      <c r="TOW170"/>
      <c r="TOX170"/>
      <c r="TOY170"/>
      <c r="TOZ170"/>
      <c r="TPA170"/>
      <c r="TPB170"/>
      <c r="TPC170"/>
      <c r="TPD170"/>
      <c r="TPE170"/>
      <c r="TPF170"/>
      <c r="TPG170"/>
      <c r="TPH170"/>
      <c r="TPI170"/>
      <c r="TPJ170"/>
      <c r="TPK170"/>
      <c r="TPL170"/>
      <c r="TPM170"/>
      <c r="TPN170"/>
      <c r="TPO170"/>
      <c r="TPP170"/>
      <c r="TPQ170"/>
      <c r="TPR170"/>
      <c r="TPS170"/>
      <c r="TPT170"/>
      <c r="TPU170"/>
      <c r="TPV170"/>
      <c r="TPW170"/>
      <c r="TPX170"/>
      <c r="TPY170"/>
      <c r="TPZ170"/>
      <c r="TQA170"/>
      <c r="TQB170"/>
      <c r="TQC170"/>
      <c r="TQD170"/>
      <c r="TQE170"/>
      <c r="TQF170"/>
      <c r="TQG170"/>
      <c r="TQH170"/>
      <c r="TQI170"/>
      <c r="TQJ170"/>
      <c r="TQK170"/>
      <c r="TQL170"/>
      <c r="TQM170"/>
      <c r="TQN170"/>
      <c r="TQO170"/>
      <c r="TQP170"/>
      <c r="TQQ170"/>
      <c r="TQR170"/>
      <c r="TQS170"/>
      <c r="TQT170"/>
      <c r="TQU170"/>
      <c r="TQV170"/>
      <c r="TQW170"/>
      <c r="TQX170"/>
      <c r="TQY170"/>
      <c r="TQZ170"/>
      <c r="TRA170"/>
      <c r="TRB170"/>
      <c r="TRC170"/>
      <c r="TRD170"/>
      <c r="TRE170"/>
      <c r="TRF170"/>
      <c r="TRG170"/>
      <c r="TRH170"/>
      <c r="TRI170"/>
      <c r="TRJ170"/>
      <c r="TRK170"/>
      <c r="TRL170"/>
      <c r="TRM170"/>
      <c r="TRN170"/>
      <c r="TRO170"/>
      <c r="TRP170"/>
      <c r="TRQ170"/>
      <c r="TRR170"/>
      <c r="TRS170"/>
      <c r="TRT170"/>
      <c r="TRU170"/>
      <c r="TRV170"/>
      <c r="TRW170"/>
      <c r="TRX170"/>
      <c r="TRY170"/>
      <c r="TRZ170"/>
      <c r="TSA170"/>
      <c r="TSB170"/>
      <c r="TSC170"/>
      <c r="TSD170"/>
      <c r="TSE170"/>
      <c r="TSF170"/>
      <c r="TSG170"/>
      <c r="TSH170"/>
      <c r="TSI170"/>
      <c r="TSJ170"/>
      <c r="TSK170"/>
      <c r="TSL170"/>
      <c r="TSM170"/>
      <c r="TSN170"/>
      <c r="TSO170"/>
      <c r="TSP170"/>
      <c r="TSQ170"/>
      <c r="TSR170"/>
      <c r="TSS170"/>
      <c r="TST170"/>
      <c r="TSU170"/>
      <c r="TSV170"/>
      <c r="TSW170"/>
      <c r="TSX170"/>
      <c r="TSY170"/>
      <c r="TSZ170"/>
      <c r="TTA170"/>
      <c r="TTB170"/>
      <c r="TTC170"/>
      <c r="TTD170"/>
      <c r="TTE170"/>
      <c r="TTF170"/>
      <c r="TTG170"/>
      <c r="TTH170"/>
      <c r="TTI170"/>
      <c r="TTJ170"/>
      <c r="TTK170"/>
      <c r="TTL170"/>
      <c r="TTM170"/>
      <c r="TTN170"/>
      <c r="TTO170"/>
      <c r="TTP170"/>
      <c r="TTQ170"/>
      <c r="TTR170"/>
      <c r="TTS170"/>
      <c r="TTT170"/>
      <c r="TTU170"/>
      <c r="TTV170"/>
      <c r="TTW170"/>
      <c r="TTX170"/>
      <c r="TTY170"/>
      <c r="TTZ170"/>
      <c r="TUA170"/>
      <c r="TUB170"/>
      <c r="TUC170"/>
      <c r="TUD170"/>
      <c r="TUE170"/>
      <c r="TUF170"/>
      <c r="TUG170"/>
      <c r="TUH170"/>
      <c r="TUI170"/>
      <c r="TUJ170"/>
      <c r="TUK170"/>
      <c r="TUL170"/>
      <c r="TUM170"/>
      <c r="TUN170"/>
      <c r="TUO170"/>
      <c r="TUP170"/>
      <c r="TUQ170"/>
      <c r="TUR170"/>
      <c r="TUS170"/>
      <c r="TUT170"/>
      <c r="TUU170"/>
      <c r="TUV170"/>
      <c r="TUW170"/>
      <c r="TUX170"/>
      <c r="TUY170"/>
      <c r="TUZ170"/>
      <c r="TVA170"/>
      <c r="TVB170"/>
      <c r="TVC170"/>
      <c r="TVD170"/>
      <c r="TVE170"/>
      <c r="TVF170"/>
      <c r="TVG170"/>
      <c r="TVH170"/>
      <c r="TVI170"/>
      <c r="TVJ170"/>
      <c r="TVK170"/>
      <c r="TVL170"/>
      <c r="TVM170"/>
      <c r="TVN170"/>
      <c r="TVO170"/>
      <c r="TVP170"/>
      <c r="TVQ170"/>
      <c r="TVR170"/>
      <c r="TVS170"/>
      <c r="TVT170"/>
      <c r="TVU170"/>
      <c r="TVV170"/>
      <c r="TVW170"/>
      <c r="TVX170"/>
      <c r="TVY170"/>
      <c r="TVZ170"/>
      <c r="TWA170"/>
      <c r="TWB170"/>
      <c r="TWC170"/>
      <c r="TWD170"/>
      <c r="TWE170"/>
      <c r="TWF170"/>
      <c r="TWG170"/>
      <c r="TWH170"/>
      <c r="TWI170"/>
      <c r="TWJ170"/>
      <c r="TWK170"/>
      <c r="TWL170"/>
      <c r="TWM170"/>
      <c r="TWN170"/>
      <c r="TWO170"/>
      <c r="TWP170"/>
      <c r="TWQ170"/>
      <c r="TWR170"/>
      <c r="TWS170"/>
      <c r="TWT170"/>
      <c r="TWU170"/>
      <c r="TWV170"/>
      <c r="TWW170"/>
      <c r="TWX170"/>
      <c r="TWY170"/>
      <c r="TWZ170"/>
      <c r="TXA170"/>
      <c r="TXB170"/>
      <c r="TXC170"/>
      <c r="TXD170"/>
      <c r="TXE170"/>
      <c r="TXF170"/>
      <c r="TXG170"/>
      <c r="TXH170"/>
      <c r="TXI170"/>
      <c r="TXJ170"/>
      <c r="TXK170"/>
      <c r="TXL170"/>
      <c r="TXM170"/>
      <c r="TXN170"/>
      <c r="TXO170"/>
      <c r="TXP170"/>
      <c r="TXQ170"/>
      <c r="TXR170"/>
      <c r="TXS170"/>
      <c r="TXT170"/>
      <c r="TXU170"/>
      <c r="TXV170"/>
      <c r="TXW170"/>
      <c r="TXX170"/>
      <c r="TXY170"/>
      <c r="TXZ170"/>
      <c r="TYA170"/>
      <c r="TYB170"/>
      <c r="TYC170"/>
      <c r="TYD170"/>
      <c r="TYE170"/>
      <c r="TYF170"/>
      <c r="TYG170"/>
      <c r="TYH170"/>
      <c r="TYI170"/>
      <c r="TYJ170"/>
      <c r="TYK170"/>
      <c r="TYL170"/>
      <c r="TYM170"/>
      <c r="TYN170"/>
      <c r="TYO170"/>
      <c r="TYP170"/>
      <c r="TYQ170"/>
      <c r="TYR170"/>
      <c r="TYS170"/>
      <c r="TYT170"/>
      <c r="TYU170"/>
      <c r="TYV170"/>
      <c r="TYW170"/>
      <c r="TYX170"/>
      <c r="TYY170"/>
      <c r="TYZ170"/>
      <c r="TZA170"/>
      <c r="TZB170"/>
      <c r="TZC170"/>
      <c r="TZD170"/>
      <c r="TZE170"/>
      <c r="TZF170"/>
      <c r="TZG170"/>
      <c r="TZH170"/>
      <c r="TZI170"/>
      <c r="TZJ170"/>
      <c r="TZK170"/>
      <c r="TZL170"/>
      <c r="TZM170"/>
      <c r="TZN170"/>
      <c r="TZO170"/>
      <c r="TZP170"/>
      <c r="TZQ170"/>
      <c r="TZR170"/>
      <c r="TZS170"/>
      <c r="TZT170"/>
      <c r="TZU170"/>
      <c r="TZV170"/>
      <c r="TZW170"/>
      <c r="TZX170"/>
      <c r="TZY170"/>
      <c r="TZZ170"/>
      <c r="UAA170"/>
      <c r="UAB170"/>
      <c r="UAC170"/>
      <c r="UAD170"/>
      <c r="UAE170"/>
      <c r="UAF170"/>
      <c r="UAG170"/>
      <c r="UAH170"/>
      <c r="UAI170"/>
      <c r="UAJ170"/>
      <c r="UAK170"/>
      <c r="UAL170"/>
      <c r="UAM170"/>
      <c r="UAN170"/>
      <c r="UAO170"/>
      <c r="UAP170"/>
      <c r="UAQ170"/>
      <c r="UAR170"/>
      <c r="UAS170"/>
      <c r="UAT170"/>
      <c r="UAU170"/>
      <c r="UAV170"/>
      <c r="UAW170"/>
      <c r="UAX170"/>
      <c r="UAY170"/>
      <c r="UAZ170"/>
      <c r="UBA170"/>
      <c r="UBB170"/>
      <c r="UBC170"/>
      <c r="UBD170"/>
      <c r="UBE170"/>
      <c r="UBF170"/>
      <c r="UBG170"/>
      <c r="UBH170"/>
      <c r="UBI170"/>
      <c r="UBJ170"/>
      <c r="UBK170"/>
      <c r="UBL170"/>
      <c r="UBM170"/>
      <c r="UBN170"/>
      <c r="UBO170"/>
      <c r="UBP170"/>
      <c r="UBQ170"/>
      <c r="UBR170"/>
      <c r="UBS170"/>
      <c r="UBT170"/>
      <c r="UBU170"/>
      <c r="UBV170"/>
      <c r="UBW170"/>
      <c r="UBX170"/>
      <c r="UBY170"/>
      <c r="UBZ170"/>
      <c r="UCA170"/>
      <c r="UCB170"/>
      <c r="UCC170"/>
      <c r="UCD170"/>
      <c r="UCE170"/>
      <c r="UCF170"/>
      <c r="UCG170"/>
      <c r="UCH170"/>
      <c r="UCI170"/>
      <c r="UCJ170"/>
      <c r="UCK170"/>
      <c r="UCL170"/>
      <c r="UCM170"/>
      <c r="UCN170"/>
      <c r="UCO170"/>
      <c r="UCP170"/>
      <c r="UCQ170"/>
      <c r="UCR170"/>
      <c r="UCS170"/>
      <c r="UCT170"/>
      <c r="UCU170"/>
      <c r="UCV170"/>
      <c r="UCW170"/>
      <c r="UCX170"/>
      <c r="UCY170"/>
      <c r="UCZ170"/>
      <c r="UDA170"/>
      <c r="UDB170"/>
      <c r="UDC170"/>
      <c r="UDD170"/>
      <c r="UDE170"/>
      <c r="UDF170"/>
      <c r="UDG170"/>
      <c r="UDH170"/>
      <c r="UDI170"/>
      <c r="UDJ170"/>
      <c r="UDK170"/>
      <c r="UDL170"/>
      <c r="UDM170"/>
      <c r="UDN170"/>
      <c r="UDO170"/>
      <c r="UDP170"/>
      <c r="UDQ170"/>
      <c r="UDR170"/>
      <c r="UDS170"/>
      <c r="UDT170"/>
      <c r="UDU170"/>
      <c r="UDV170"/>
      <c r="UDW170"/>
      <c r="UDX170"/>
      <c r="UDY170"/>
      <c r="UDZ170"/>
      <c r="UEA170"/>
      <c r="UEB170"/>
      <c r="UEC170"/>
      <c r="UED170"/>
      <c r="UEE170"/>
      <c r="UEF170"/>
      <c r="UEG170"/>
      <c r="UEH170"/>
      <c r="UEI170"/>
      <c r="UEJ170"/>
      <c r="UEK170"/>
      <c r="UEL170"/>
      <c r="UEM170"/>
      <c r="UEN170"/>
      <c r="UEO170"/>
      <c r="UEP170"/>
      <c r="UEQ170"/>
      <c r="UER170"/>
      <c r="UES170"/>
      <c r="UET170"/>
      <c r="UEU170"/>
      <c r="UEV170"/>
      <c r="UEW170"/>
      <c r="UEX170"/>
      <c r="UEY170"/>
      <c r="UEZ170"/>
      <c r="UFA170"/>
      <c r="UFB170"/>
      <c r="UFC170"/>
      <c r="UFD170"/>
      <c r="UFE170"/>
      <c r="UFF170"/>
      <c r="UFG170"/>
      <c r="UFH170"/>
      <c r="UFI170"/>
      <c r="UFJ170"/>
      <c r="UFK170"/>
      <c r="UFL170"/>
      <c r="UFM170"/>
      <c r="UFN170"/>
      <c r="UFO170"/>
      <c r="UFP170"/>
      <c r="UFQ170"/>
      <c r="UFR170"/>
      <c r="UFS170"/>
      <c r="UFT170"/>
      <c r="UFU170"/>
      <c r="UFV170"/>
      <c r="UFW170"/>
      <c r="UFX170"/>
      <c r="UFY170"/>
      <c r="UFZ170"/>
      <c r="UGA170"/>
      <c r="UGB170"/>
      <c r="UGC170"/>
      <c r="UGD170"/>
      <c r="UGE170"/>
      <c r="UGF170"/>
      <c r="UGG170"/>
      <c r="UGH170"/>
      <c r="UGI170"/>
      <c r="UGJ170"/>
      <c r="UGK170"/>
      <c r="UGL170"/>
      <c r="UGM170"/>
      <c r="UGN170"/>
      <c r="UGO170"/>
      <c r="UGP170"/>
      <c r="UGQ170"/>
      <c r="UGR170"/>
      <c r="UGS170"/>
      <c r="UGT170"/>
      <c r="UGU170"/>
      <c r="UGV170"/>
      <c r="UGW170"/>
      <c r="UGX170"/>
      <c r="UGY170"/>
      <c r="UGZ170"/>
      <c r="UHA170"/>
      <c r="UHB170"/>
      <c r="UHC170"/>
      <c r="UHD170"/>
      <c r="UHE170"/>
      <c r="UHF170"/>
      <c r="UHG170"/>
      <c r="UHH170"/>
      <c r="UHI170"/>
      <c r="UHJ170"/>
      <c r="UHK170"/>
      <c r="UHL170"/>
      <c r="UHM170"/>
      <c r="UHN170"/>
      <c r="UHO170"/>
      <c r="UHP170"/>
      <c r="UHQ170"/>
      <c r="UHR170"/>
      <c r="UHS170"/>
      <c r="UHT170"/>
      <c r="UHU170"/>
      <c r="UHV170"/>
      <c r="UHW170"/>
      <c r="UHX170"/>
      <c r="UHY170"/>
      <c r="UHZ170"/>
      <c r="UIA170"/>
      <c r="UIB170"/>
      <c r="UIC170"/>
      <c r="UID170"/>
      <c r="UIE170"/>
      <c r="UIF170"/>
      <c r="UIG170"/>
      <c r="UIH170"/>
      <c r="UII170"/>
      <c r="UIJ170"/>
      <c r="UIK170"/>
      <c r="UIL170"/>
      <c r="UIM170"/>
      <c r="UIN170"/>
      <c r="UIO170"/>
      <c r="UIP170"/>
      <c r="UIQ170"/>
      <c r="UIR170"/>
      <c r="UIS170"/>
      <c r="UIT170"/>
      <c r="UIU170"/>
      <c r="UIV170"/>
      <c r="UIW170"/>
      <c r="UIX170"/>
      <c r="UIY170"/>
      <c r="UIZ170"/>
      <c r="UJA170"/>
      <c r="UJB170"/>
      <c r="UJC170"/>
      <c r="UJD170"/>
      <c r="UJE170"/>
      <c r="UJF170"/>
      <c r="UJG170"/>
      <c r="UJH170"/>
      <c r="UJI170"/>
      <c r="UJJ170"/>
      <c r="UJK170"/>
      <c r="UJL170"/>
      <c r="UJM170"/>
      <c r="UJN170"/>
      <c r="UJO170"/>
      <c r="UJP170"/>
      <c r="UJQ170"/>
      <c r="UJR170"/>
      <c r="UJS170"/>
      <c r="UJT170"/>
      <c r="UJU170"/>
      <c r="UJV170"/>
      <c r="UJW170"/>
      <c r="UJX170"/>
      <c r="UJY170"/>
      <c r="UJZ170"/>
      <c r="UKA170"/>
      <c r="UKB170"/>
      <c r="UKC170"/>
      <c r="UKD170"/>
      <c r="UKE170"/>
      <c r="UKF170"/>
      <c r="UKG170"/>
      <c r="UKH170"/>
      <c r="UKI170"/>
      <c r="UKJ170"/>
      <c r="UKK170"/>
      <c r="UKL170"/>
      <c r="UKM170"/>
      <c r="UKN170"/>
      <c r="UKO170"/>
      <c r="UKP170"/>
      <c r="UKQ170"/>
      <c r="UKR170"/>
      <c r="UKS170"/>
      <c r="UKT170"/>
      <c r="UKU170"/>
      <c r="UKV170"/>
      <c r="UKW170"/>
      <c r="UKX170"/>
      <c r="UKY170"/>
      <c r="UKZ170"/>
      <c r="ULA170"/>
      <c r="ULB170"/>
      <c r="ULC170"/>
      <c r="ULD170"/>
      <c r="ULE170"/>
      <c r="ULF170"/>
      <c r="ULG170"/>
      <c r="ULH170"/>
      <c r="ULI170"/>
      <c r="ULJ170"/>
      <c r="ULK170"/>
      <c r="ULL170"/>
      <c r="ULM170"/>
      <c r="ULN170"/>
      <c r="ULO170"/>
      <c r="ULP170"/>
      <c r="ULQ170"/>
      <c r="ULR170"/>
      <c r="ULS170"/>
      <c r="ULT170"/>
      <c r="ULU170"/>
      <c r="ULV170"/>
      <c r="ULW170"/>
      <c r="ULX170"/>
      <c r="ULY170"/>
      <c r="ULZ170"/>
      <c r="UMA170"/>
      <c r="UMB170"/>
      <c r="UMC170"/>
      <c r="UMD170"/>
      <c r="UME170"/>
      <c r="UMF170"/>
      <c r="UMG170"/>
      <c r="UMH170"/>
      <c r="UMI170"/>
      <c r="UMJ170"/>
      <c r="UMK170"/>
      <c r="UML170"/>
      <c r="UMM170"/>
      <c r="UMN170"/>
      <c r="UMO170"/>
      <c r="UMP170"/>
      <c r="UMQ170"/>
      <c r="UMR170"/>
      <c r="UMS170"/>
      <c r="UMT170"/>
      <c r="UMU170"/>
      <c r="UMV170"/>
      <c r="UMW170"/>
      <c r="UMX170"/>
      <c r="UMY170"/>
      <c r="UMZ170"/>
      <c r="UNA170"/>
      <c r="UNB170"/>
      <c r="UNC170"/>
      <c r="UND170"/>
      <c r="UNE170"/>
      <c r="UNF170"/>
      <c r="UNG170"/>
      <c r="UNH170"/>
      <c r="UNI170"/>
      <c r="UNJ170"/>
      <c r="UNK170"/>
      <c r="UNL170"/>
      <c r="UNM170"/>
      <c r="UNN170"/>
      <c r="UNO170"/>
      <c r="UNP170"/>
      <c r="UNQ170"/>
      <c r="UNR170"/>
      <c r="UNS170"/>
      <c r="UNT170"/>
      <c r="UNU170"/>
      <c r="UNV170"/>
      <c r="UNW170"/>
      <c r="UNX170"/>
      <c r="UNY170"/>
      <c r="UNZ170"/>
      <c r="UOA170"/>
      <c r="UOB170"/>
      <c r="UOC170"/>
      <c r="UOD170"/>
      <c r="UOE170"/>
      <c r="UOF170"/>
      <c r="UOG170"/>
      <c r="UOH170"/>
      <c r="UOI170"/>
      <c r="UOJ170"/>
      <c r="UOK170"/>
      <c r="UOL170"/>
      <c r="UOM170"/>
      <c r="UON170"/>
      <c r="UOO170"/>
      <c r="UOP170"/>
      <c r="UOQ170"/>
      <c r="UOR170"/>
      <c r="UOS170"/>
      <c r="UOT170"/>
      <c r="UOU170"/>
      <c r="UOV170"/>
      <c r="UOW170"/>
      <c r="UOX170"/>
      <c r="UOY170"/>
      <c r="UOZ170"/>
      <c r="UPA170"/>
      <c r="UPB170"/>
      <c r="UPC170"/>
      <c r="UPD170"/>
      <c r="UPE170"/>
      <c r="UPF170"/>
      <c r="UPG170"/>
      <c r="UPH170"/>
      <c r="UPI170"/>
      <c r="UPJ170"/>
      <c r="UPK170"/>
      <c r="UPL170"/>
      <c r="UPM170"/>
      <c r="UPN170"/>
      <c r="UPO170"/>
      <c r="UPP170"/>
      <c r="UPQ170"/>
      <c r="UPR170"/>
      <c r="UPS170"/>
      <c r="UPT170"/>
      <c r="UPU170"/>
      <c r="UPV170"/>
      <c r="UPW170"/>
      <c r="UPX170"/>
      <c r="UPY170"/>
      <c r="UPZ170"/>
      <c r="UQA170"/>
      <c r="UQB170"/>
      <c r="UQC170"/>
      <c r="UQD170"/>
      <c r="UQE170"/>
      <c r="UQF170"/>
      <c r="UQG170"/>
      <c r="UQH170"/>
      <c r="UQI170"/>
      <c r="UQJ170"/>
      <c r="UQK170"/>
      <c r="UQL170"/>
      <c r="UQM170"/>
      <c r="UQN170"/>
      <c r="UQO170"/>
      <c r="UQP170"/>
      <c r="UQQ170"/>
      <c r="UQR170"/>
      <c r="UQS170"/>
      <c r="UQT170"/>
      <c r="UQU170"/>
      <c r="UQV170"/>
      <c r="UQW170"/>
      <c r="UQX170"/>
      <c r="UQY170"/>
      <c r="UQZ170"/>
      <c r="URA170"/>
      <c r="URB170"/>
      <c r="URC170"/>
      <c r="URD170"/>
      <c r="URE170"/>
      <c r="URF170"/>
      <c r="URG170"/>
      <c r="URH170"/>
      <c r="URI170"/>
      <c r="URJ170"/>
      <c r="URK170"/>
      <c r="URL170"/>
      <c r="URM170"/>
      <c r="URN170"/>
      <c r="URO170"/>
      <c r="URP170"/>
      <c r="URQ170"/>
      <c r="URR170"/>
      <c r="URS170"/>
      <c r="URT170"/>
      <c r="URU170"/>
      <c r="URV170"/>
      <c r="URW170"/>
      <c r="URX170"/>
      <c r="URY170"/>
      <c r="URZ170"/>
      <c r="USA170"/>
      <c r="USB170"/>
      <c r="USC170"/>
      <c r="USD170"/>
      <c r="USE170"/>
      <c r="USF170"/>
      <c r="USG170"/>
      <c r="USH170"/>
      <c r="USI170"/>
      <c r="USJ170"/>
      <c r="USK170"/>
      <c r="USL170"/>
      <c r="USM170"/>
      <c r="USN170"/>
      <c r="USO170"/>
      <c r="USP170"/>
      <c r="USQ170"/>
      <c r="USR170"/>
      <c r="USS170"/>
      <c r="UST170"/>
      <c r="USU170"/>
      <c r="USV170"/>
      <c r="USW170"/>
      <c r="USX170"/>
      <c r="USY170"/>
      <c r="USZ170"/>
      <c r="UTA170"/>
      <c r="UTB170"/>
      <c r="UTC170"/>
      <c r="UTD170"/>
      <c r="UTE170"/>
      <c r="UTF170"/>
      <c r="UTG170"/>
      <c r="UTH170"/>
      <c r="UTI170"/>
      <c r="UTJ170"/>
      <c r="UTK170"/>
      <c r="UTL170"/>
      <c r="UTM170"/>
      <c r="UTN170"/>
      <c r="UTO170"/>
      <c r="UTP170"/>
      <c r="UTQ170"/>
      <c r="UTR170"/>
      <c r="UTS170"/>
      <c r="UTT170"/>
      <c r="UTU170"/>
      <c r="UTV170"/>
      <c r="UTW170"/>
      <c r="UTX170"/>
      <c r="UTY170"/>
      <c r="UTZ170"/>
      <c r="UUA170"/>
      <c r="UUB170"/>
      <c r="UUC170"/>
      <c r="UUD170"/>
      <c r="UUE170"/>
      <c r="UUF170"/>
      <c r="UUG170"/>
      <c r="UUH170"/>
      <c r="UUI170"/>
      <c r="UUJ170"/>
      <c r="UUK170"/>
      <c r="UUL170"/>
      <c r="UUM170"/>
      <c r="UUN170"/>
      <c r="UUO170"/>
      <c r="UUP170"/>
      <c r="UUQ170"/>
      <c r="UUR170"/>
      <c r="UUS170"/>
      <c r="UUT170"/>
      <c r="UUU170"/>
      <c r="UUV170"/>
      <c r="UUW170"/>
      <c r="UUX170"/>
      <c r="UUY170"/>
      <c r="UUZ170"/>
      <c r="UVA170"/>
      <c r="UVB170"/>
      <c r="UVC170"/>
      <c r="UVD170"/>
      <c r="UVE170"/>
      <c r="UVF170"/>
      <c r="UVG170"/>
      <c r="UVH170"/>
      <c r="UVI170"/>
      <c r="UVJ170"/>
      <c r="UVK170"/>
      <c r="UVL170"/>
      <c r="UVM170"/>
      <c r="UVN170"/>
      <c r="UVO170"/>
      <c r="UVP170"/>
      <c r="UVQ170"/>
      <c r="UVR170"/>
      <c r="UVS170"/>
      <c r="UVT170"/>
      <c r="UVU170"/>
      <c r="UVV170"/>
      <c r="UVW170"/>
      <c r="UVX170"/>
      <c r="UVY170"/>
      <c r="UVZ170"/>
      <c r="UWA170"/>
      <c r="UWB170"/>
      <c r="UWC170"/>
      <c r="UWD170"/>
      <c r="UWE170"/>
      <c r="UWF170"/>
      <c r="UWG170"/>
      <c r="UWH170"/>
      <c r="UWI170"/>
      <c r="UWJ170"/>
      <c r="UWK170"/>
      <c r="UWL170"/>
      <c r="UWM170"/>
      <c r="UWN170"/>
      <c r="UWO170"/>
      <c r="UWP170"/>
      <c r="UWQ170"/>
      <c r="UWR170"/>
      <c r="UWS170"/>
      <c r="UWT170"/>
      <c r="UWU170"/>
      <c r="UWV170"/>
      <c r="UWW170"/>
      <c r="UWX170"/>
      <c r="UWY170"/>
      <c r="UWZ170"/>
      <c r="UXA170"/>
      <c r="UXB170"/>
      <c r="UXC170"/>
      <c r="UXD170"/>
      <c r="UXE170"/>
      <c r="UXF170"/>
      <c r="UXG170"/>
      <c r="UXH170"/>
      <c r="UXI170"/>
      <c r="UXJ170"/>
      <c r="UXK170"/>
      <c r="UXL170"/>
      <c r="UXM170"/>
      <c r="UXN170"/>
      <c r="UXO170"/>
      <c r="UXP170"/>
      <c r="UXQ170"/>
      <c r="UXR170"/>
      <c r="UXS170"/>
      <c r="UXT170"/>
      <c r="UXU170"/>
      <c r="UXV170"/>
      <c r="UXW170"/>
      <c r="UXX170"/>
      <c r="UXY170"/>
      <c r="UXZ170"/>
      <c r="UYA170"/>
      <c r="UYB170"/>
      <c r="UYC170"/>
      <c r="UYD170"/>
      <c r="UYE170"/>
      <c r="UYF170"/>
      <c r="UYG170"/>
      <c r="UYH170"/>
      <c r="UYI170"/>
      <c r="UYJ170"/>
      <c r="UYK170"/>
      <c r="UYL170"/>
      <c r="UYM170"/>
      <c r="UYN170"/>
      <c r="UYO170"/>
      <c r="UYP170"/>
      <c r="UYQ170"/>
      <c r="UYR170"/>
      <c r="UYS170"/>
      <c r="UYT170"/>
      <c r="UYU170"/>
      <c r="UYV170"/>
      <c r="UYW170"/>
      <c r="UYX170"/>
      <c r="UYY170"/>
      <c r="UYZ170"/>
      <c r="UZA170"/>
      <c r="UZB170"/>
      <c r="UZC170"/>
      <c r="UZD170"/>
      <c r="UZE170"/>
      <c r="UZF170"/>
      <c r="UZG170"/>
      <c r="UZH170"/>
      <c r="UZI170"/>
      <c r="UZJ170"/>
      <c r="UZK170"/>
      <c r="UZL170"/>
      <c r="UZM170"/>
      <c r="UZN170"/>
      <c r="UZO170"/>
      <c r="UZP170"/>
      <c r="UZQ170"/>
      <c r="UZR170"/>
      <c r="UZS170"/>
      <c r="UZT170"/>
      <c r="UZU170"/>
      <c r="UZV170"/>
      <c r="UZW170"/>
      <c r="UZX170"/>
      <c r="UZY170"/>
      <c r="UZZ170"/>
      <c r="VAA170"/>
      <c r="VAB170"/>
      <c r="VAC170"/>
      <c r="VAD170"/>
      <c r="VAE170"/>
      <c r="VAF170"/>
      <c r="VAG170"/>
      <c r="VAH170"/>
      <c r="VAI170"/>
      <c r="VAJ170"/>
      <c r="VAK170"/>
      <c r="VAL170"/>
      <c r="VAM170"/>
      <c r="VAN170"/>
      <c r="VAO170"/>
      <c r="VAP170"/>
      <c r="VAQ170"/>
      <c r="VAR170"/>
      <c r="VAS170"/>
      <c r="VAT170"/>
      <c r="VAU170"/>
      <c r="VAV170"/>
      <c r="VAW170"/>
      <c r="VAX170"/>
      <c r="VAY170"/>
      <c r="VAZ170"/>
      <c r="VBA170"/>
      <c r="VBB170"/>
      <c r="VBC170"/>
      <c r="VBD170"/>
      <c r="VBE170"/>
      <c r="VBF170"/>
      <c r="VBG170"/>
      <c r="VBH170"/>
      <c r="VBI170"/>
      <c r="VBJ170"/>
      <c r="VBK170"/>
      <c r="VBL170"/>
      <c r="VBM170"/>
      <c r="VBN170"/>
      <c r="VBO170"/>
      <c r="VBP170"/>
      <c r="VBQ170"/>
      <c r="VBR170"/>
      <c r="VBS170"/>
      <c r="VBT170"/>
      <c r="VBU170"/>
      <c r="VBV170"/>
      <c r="VBW170"/>
      <c r="VBX170"/>
      <c r="VBY170"/>
      <c r="VBZ170"/>
      <c r="VCA170"/>
      <c r="VCB170"/>
      <c r="VCC170"/>
      <c r="VCD170"/>
      <c r="VCE170"/>
      <c r="VCF170"/>
      <c r="VCG170"/>
      <c r="VCH170"/>
      <c r="VCI170"/>
      <c r="VCJ170"/>
      <c r="VCK170"/>
      <c r="VCL170"/>
      <c r="VCM170"/>
      <c r="VCN170"/>
      <c r="VCO170"/>
      <c r="VCP170"/>
      <c r="VCQ170"/>
      <c r="VCR170"/>
      <c r="VCS170"/>
      <c r="VCT170"/>
      <c r="VCU170"/>
      <c r="VCV170"/>
      <c r="VCW170"/>
      <c r="VCX170"/>
      <c r="VCY170"/>
      <c r="VCZ170"/>
      <c r="VDA170"/>
      <c r="VDB170"/>
      <c r="VDC170"/>
      <c r="VDD170"/>
      <c r="VDE170"/>
      <c r="VDF170"/>
      <c r="VDG170"/>
      <c r="VDH170"/>
      <c r="VDI170"/>
      <c r="VDJ170"/>
      <c r="VDK170"/>
      <c r="VDL170"/>
      <c r="VDM170"/>
      <c r="VDN170"/>
      <c r="VDO170"/>
      <c r="VDP170"/>
      <c r="VDQ170"/>
      <c r="VDR170"/>
      <c r="VDS170"/>
      <c r="VDT170"/>
      <c r="VDU170"/>
      <c r="VDV170"/>
      <c r="VDW170"/>
      <c r="VDX170"/>
      <c r="VDY170"/>
      <c r="VDZ170"/>
      <c r="VEA170"/>
      <c r="VEB170"/>
      <c r="VEC170"/>
      <c r="VED170"/>
      <c r="VEE170"/>
      <c r="VEF170"/>
      <c r="VEG170"/>
      <c r="VEH170"/>
      <c r="VEI170"/>
      <c r="VEJ170"/>
      <c r="VEK170"/>
      <c r="VEL170"/>
      <c r="VEM170"/>
      <c r="VEN170"/>
      <c r="VEO170"/>
      <c r="VEP170"/>
      <c r="VEQ170"/>
      <c r="VER170"/>
      <c r="VES170"/>
      <c r="VET170"/>
      <c r="VEU170"/>
      <c r="VEV170"/>
      <c r="VEW170"/>
      <c r="VEX170"/>
      <c r="VEY170"/>
      <c r="VEZ170"/>
      <c r="VFA170"/>
      <c r="VFB170"/>
      <c r="VFC170"/>
      <c r="VFD170"/>
      <c r="VFE170"/>
      <c r="VFF170"/>
      <c r="VFG170"/>
      <c r="VFH170"/>
      <c r="VFI170"/>
      <c r="VFJ170"/>
      <c r="VFK170"/>
      <c r="VFL170"/>
      <c r="VFM170"/>
      <c r="VFN170"/>
      <c r="VFO170"/>
      <c r="VFP170"/>
      <c r="VFQ170"/>
      <c r="VFR170"/>
      <c r="VFS170"/>
      <c r="VFT170"/>
      <c r="VFU170"/>
      <c r="VFV170"/>
      <c r="VFW170"/>
      <c r="VFX170"/>
      <c r="VFY170"/>
      <c r="VFZ170"/>
      <c r="VGA170"/>
      <c r="VGB170"/>
      <c r="VGC170"/>
      <c r="VGD170"/>
      <c r="VGE170"/>
      <c r="VGF170"/>
      <c r="VGG170"/>
      <c r="VGH170"/>
      <c r="VGI170"/>
      <c r="VGJ170"/>
      <c r="VGK170"/>
      <c r="VGL170"/>
      <c r="VGM170"/>
      <c r="VGN170"/>
      <c r="VGO170"/>
      <c r="VGP170"/>
      <c r="VGQ170"/>
      <c r="VGR170"/>
      <c r="VGS170"/>
      <c r="VGT170"/>
      <c r="VGU170"/>
      <c r="VGV170"/>
      <c r="VGW170"/>
      <c r="VGX170"/>
      <c r="VGY170"/>
      <c r="VGZ170"/>
      <c r="VHA170"/>
      <c r="VHB170"/>
      <c r="VHC170"/>
      <c r="VHD170"/>
      <c r="VHE170"/>
      <c r="VHF170"/>
      <c r="VHG170"/>
      <c r="VHH170"/>
      <c r="VHI170"/>
      <c r="VHJ170"/>
      <c r="VHK170"/>
      <c r="VHL170"/>
      <c r="VHM170"/>
      <c r="VHN170"/>
      <c r="VHO170"/>
      <c r="VHP170"/>
      <c r="VHQ170"/>
      <c r="VHR170"/>
      <c r="VHS170"/>
      <c r="VHT170"/>
      <c r="VHU170"/>
      <c r="VHV170"/>
      <c r="VHW170"/>
      <c r="VHX170"/>
      <c r="VHY170"/>
      <c r="VHZ170"/>
      <c r="VIA170"/>
      <c r="VIB170"/>
      <c r="VIC170"/>
      <c r="VID170"/>
      <c r="VIE170"/>
      <c r="VIF170"/>
      <c r="VIG170"/>
      <c r="VIH170"/>
      <c r="VII170"/>
      <c r="VIJ170"/>
      <c r="VIK170"/>
      <c r="VIL170"/>
      <c r="VIM170"/>
      <c r="VIN170"/>
      <c r="VIO170"/>
      <c r="VIP170"/>
      <c r="VIQ170"/>
      <c r="VIR170"/>
      <c r="VIS170"/>
      <c r="VIT170"/>
      <c r="VIU170"/>
      <c r="VIV170"/>
      <c r="VIW170"/>
      <c r="VIX170"/>
      <c r="VIY170"/>
      <c r="VIZ170"/>
      <c r="VJA170"/>
      <c r="VJB170"/>
      <c r="VJC170"/>
      <c r="VJD170"/>
      <c r="VJE170"/>
      <c r="VJF170"/>
      <c r="VJG170"/>
      <c r="VJH170"/>
      <c r="VJI170"/>
      <c r="VJJ170"/>
      <c r="VJK170"/>
      <c r="VJL170"/>
      <c r="VJM170"/>
      <c r="VJN170"/>
      <c r="VJO170"/>
      <c r="VJP170"/>
      <c r="VJQ170"/>
      <c r="VJR170"/>
      <c r="VJS170"/>
      <c r="VJT170"/>
      <c r="VJU170"/>
      <c r="VJV170"/>
      <c r="VJW170"/>
      <c r="VJX170"/>
      <c r="VJY170"/>
      <c r="VJZ170"/>
      <c r="VKA170"/>
      <c r="VKB170"/>
      <c r="VKC170"/>
      <c r="VKD170"/>
      <c r="VKE170"/>
      <c r="VKF170"/>
      <c r="VKG170"/>
      <c r="VKH170"/>
      <c r="VKI170"/>
      <c r="VKJ170"/>
      <c r="VKK170"/>
      <c r="VKL170"/>
      <c r="VKM170"/>
      <c r="VKN170"/>
      <c r="VKO170"/>
      <c r="VKP170"/>
      <c r="VKQ170"/>
      <c r="VKR170"/>
      <c r="VKS170"/>
      <c r="VKT170"/>
      <c r="VKU170"/>
      <c r="VKV170"/>
      <c r="VKW170"/>
      <c r="VKX170"/>
      <c r="VKY170"/>
      <c r="VKZ170"/>
      <c r="VLA170"/>
      <c r="VLB170"/>
      <c r="VLC170"/>
      <c r="VLD170"/>
      <c r="VLE170"/>
      <c r="VLF170"/>
      <c r="VLG170"/>
      <c r="VLH170"/>
      <c r="VLI170"/>
      <c r="VLJ170"/>
      <c r="VLK170"/>
      <c r="VLL170"/>
      <c r="VLM170"/>
      <c r="VLN170"/>
      <c r="VLO170"/>
      <c r="VLP170"/>
      <c r="VLQ170"/>
      <c r="VLR170"/>
      <c r="VLS170"/>
      <c r="VLT170"/>
      <c r="VLU170"/>
      <c r="VLV170"/>
      <c r="VLW170"/>
      <c r="VLX170"/>
      <c r="VLY170"/>
      <c r="VLZ170"/>
      <c r="VMA170"/>
      <c r="VMB170"/>
      <c r="VMC170"/>
      <c r="VMD170"/>
      <c r="VME170"/>
      <c r="VMF170"/>
      <c r="VMG170"/>
      <c r="VMH170"/>
      <c r="VMI170"/>
      <c r="VMJ170"/>
      <c r="VMK170"/>
      <c r="VML170"/>
      <c r="VMM170"/>
      <c r="VMN170"/>
      <c r="VMO170"/>
      <c r="VMP170"/>
      <c r="VMQ170"/>
      <c r="VMR170"/>
      <c r="VMS170"/>
      <c r="VMT170"/>
      <c r="VMU170"/>
      <c r="VMV170"/>
      <c r="VMW170"/>
      <c r="VMX170"/>
      <c r="VMY170"/>
      <c r="VMZ170"/>
      <c r="VNA170"/>
      <c r="VNB170"/>
      <c r="VNC170"/>
      <c r="VND170"/>
      <c r="VNE170"/>
      <c r="VNF170"/>
      <c r="VNG170"/>
      <c r="VNH170"/>
      <c r="VNI170"/>
      <c r="VNJ170"/>
      <c r="VNK170"/>
      <c r="VNL170"/>
      <c r="VNM170"/>
      <c r="VNN170"/>
      <c r="VNO170"/>
      <c r="VNP170"/>
      <c r="VNQ170"/>
      <c r="VNR170"/>
      <c r="VNS170"/>
      <c r="VNT170"/>
      <c r="VNU170"/>
      <c r="VNV170"/>
      <c r="VNW170"/>
      <c r="VNX170"/>
      <c r="VNY170"/>
      <c r="VNZ170"/>
      <c r="VOA170"/>
      <c r="VOB170"/>
      <c r="VOC170"/>
      <c r="VOD170"/>
      <c r="VOE170"/>
      <c r="VOF170"/>
      <c r="VOG170"/>
      <c r="VOH170"/>
      <c r="VOI170"/>
      <c r="VOJ170"/>
      <c r="VOK170"/>
      <c r="VOL170"/>
      <c r="VOM170"/>
      <c r="VON170"/>
      <c r="VOO170"/>
      <c r="VOP170"/>
      <c r="VOQ170"/>
      <c r="VOR170"/>
      <c r="VOS170"/>
      <c r="VOT170"/>
      <c r="VOU170"/>
      <c r="VOV170"/>
      <c r="VOW170"/>
      <c r="VOX170"/>
      <c r="VOY170"/>
      <c r="VOZ170"/>
      <c r="VPA170"/>
      <c r="VPB170"/>
      <c r="VPC170"/>
      <c r="VPD170"/>
      <c r="VPE170"/>
      <c r="VPF170"/>
      <c r="VPG170"/>
      <c r="VPH170"/>
      <c r="VPI170"/>
      <c r="VPJ170"/>
      <c r="VPK170"/>
      <c r="VPL170"/>
      <c r="VPM170"/>
      <c r="VPN170"/>
      <c r="VPO170"/>
      <c r="VPP170"/>
      <c r="VPQ170"/>
      <c r="VPR170"/>
      <c r="VPS170"/>
      <c r="VPT170"/>
      <c r="VPU170"/>
      <c r="VPV170"/>
      <c r="VPW170"/>
      <c r="VPX170"/>
      <c r="VPY170"/>
      <c r="VPZ170"/>
      <c r="VQA170"/>
      <c r="VQB170"/>
      <c r="VQC170"/>
      <c r="VQD170"/>
      <c r="VQE170"/>
      <c r="VQF170"/>
      <c r="VQG170"/>
      <c r="VQH170"/>
      <c r="VQI170"/>
      <c r="VQJ170"/>
      <c r="VQK170"/>
      <c r="VQL170"/>
      <c r="VQM170"/>
      <c r="VQN170"/>
      <c r="VQO170"/>
      <c r="VQP170"/>
      <c r="VQQ170"/>
      <c r="VQR170"/>
      <c r="VQS170"/>
      <c r="VQT170"/>
      <c r="VQU170"/>
      <c r="VQV170"/>
      <c r="VQW170"/>
      <c r="VQX170"/>
      <c r="VQY170"/>
      <c r="VQZ170"/>
      <c r="VRA170"/>
      <c r="VRB170"/>
      <c r="VRC170"/>
      <c r="VRD170"/>
      <c r="VRE170"/>
      <c r="VRF170"/>
      <c r="VRG170"/>
      <c r="VRH170"/>
      <c r="VRI170"/>
      <c r="VRJ170"/>
      <c r="VRK170"/>
      <c r="VRL170"/>
      <c r="VRM170"/>
      <c r="VRN170"/>
      <c r="VRO170"/>
      <c r="VRP170"/>
      <c r="VRQ170"/>
      <c r="VRR170"/>
      <c r="VRS170"/>
      <c r="VRT170"/>
      <c r="VRU170"/>
      <c r="VRV170"/>
      <c r="VRW170"/>
      <c r="VRX170"/>
      <c r="VRY170"/>
      <c r="VRZ170"/>
      <c r="VSA170"/>
      <c r="VSB170"/>
      <c r="VSC170"/>
      <c r="VSD170"/>
      <c r="VSE170"/>
      <c r="VSF170"/>
      <c r="VSG170"/>
      <c r="VSH170"/>
      <c r="VSI170"/>
      <c r="VSJ170"/>
      <c r="VSK170"/>
      <c r="VSL170"/>
      <c r="VSM170"/>
      <c r="VSN170"/>
      <c r="VSO170"/>
      <c r="VSP170"/>
      <c r="VSQ170"/>
      <c r="VSR170"/>
      <c r="VSS170"/>
      <c r="VST170"/>
      <c r="VSU170"/>
      <c r="VSV170"/>
      <c r="VSW170"/>
      <c r="VSX170"/>
      <c r="VSY170"/>
      <c r="VSZ170"/>
      <c r="VTA170"/>
      <c r="VTB170"/>
      <c r="VTC170"/>
      <c r="VTD170"/>
      <c r="VTE170"/>
      <c r="VTF170"/>
      <c r="VTG170"/>
      <c r="VTH170"/>
      <c r="VTI170"/>
      <c r="VTJ170"/>
      <c r="VTK170"/>
      <c r="VTL170"/>
      <c r="VTM170"/>
      <c r="VTN170"/>
      <c r="VTO170"/>
      <c r="VTP170"/>
      <c r="VTQ170"/>
      <c r="VTR170"/>
      <c r="VTS170"/>
      <c r="VTT170"/>
      <c r="VTU170"/>
      <c r="VTV170"/>
      <c r="VTW170"/>
      <c r="VTX170"/>
      <c r="VTY170"/>
      <c r="VTZ170"/>
      <c r="VUA170"/>
      <c r="VUB170"/>
      <c r="VUC170"/>
      <c r="VUD170"/>
      <c r="VUE170"/>
      <c r="VUF170"/>
      <c r="VUG170"/>
      <c r="VUH170"/>
      <c r="VUI170"/>
      <c r="VUJ170"/>
      <c r="VUK170"/>
      <c r="VUL170"/>
      <c r="VUM170"/>
      <c r="VUN170"/>
      <c r="VUO170"/>
      <c r="VUP170"/>
      <c r="VUQ170"/>
      <c r="VUR170"/>
      <c r="VUS170"/>
      <c r="VUT170"/>
      <c r="VUU170"/>
      <c r="VUV170"/>
      <c r="VUW170"/>
      <c r="VUX170"/>
      <c r="VUY170"/>
      <c r="VUZ170"/>
      <c r="VVA170"/>
      <c r="VVB170"/>
      <c r="VVC170"/>
      <c r="VVD170"/>
      <c r="VVE170"/>
      <c r="VVF170"/>
      <c r="VVG170"/>
      <c r="VVH170"/>
      <c r="VVI170"/>
      <c r="VVJ170"/>
      <c r="VVK170"/>
      <c r="VVL170"/>
      <c r="VVM170"/>
      <c r="VVN170"/>
      <c r="VVO170"/>
      <c r="VVP170"/>
      <c r="VVQ170"/>
      <c r="VVR170"/>
      <c r="VVS170"/>
      <c r="VVT170"/>
      <c r="VVU170"/>
      <c r="VVV170"/>
      <c r="VVW170"/>
      <c r="VVX170"/>
      <c r="VVY170"/>
      <c r="VVZ170"/>
      <c r="VWA170"/>
      <c r="VWB170"/>
      <c r="VWC170"/>
      <c r="VWD170"/>
      <c r="VWE170"/>
      <c r="VWF170"/>
      <c r="VWG170"/>
      <c r="VWH170"/>
      <c r="VWI170"/>
      <c r="VWJ170"/>
      <c r="VWK170"/>
      <c r="VWL170"/>
      <c r="VWM170"/>
      <c r="VWN170"/>
      <c r="VWO170"/>
      <c r="VWP170"/>
      <c r="VWQ170"/>
      <c r="VWR170"/>
      <c r="VWS170"/>
      <c r="VWT170"/>
      <c r="VWU170"/>
      <c r="VWV170"/>
      <c r="VWW170"/>
      <c r="VWX170"/>
      <c r="VWY170"/>
      <c r="VWZ170"/>
      <c r="VXA170"/>
      <c r="VXB170"/>
      <c r="VXC170"/>
      <c r="VXD170"/>
      <c r="VXE170"/>
      <c r="VXF170"/>
      <c r="VXG170"/>
      <c r="VXH170"/>
      <c r="VXI170"/>
      <c r="VXJ170"/>
      <c r="VXK170"/>
      <c r="VXL170"/>
      <c r="VXM170"/>
      <c r="VXN170"/>
      <c r="VXO170"/>
      <c r="VXP170"/>
      <c r="VXQ170"/>
      <c r="VXR170"/>
      <c r="VXS170"/>
      <c r="VXT170"/>
      <c r="VXU170"/>
      <c r="VXV170"/>
      <c r="VXW170"/>
      <c r="VXX170"/>
      <c r="VXY170"/>
      <c r="VXZ170"/>
      <c r="VYA170"/>
      <c r="VYB170"/>
      <c r="VYC170"/>
      <c r="VYD170"/>
      <c r="VYE170"/>
      <c r="VYF170"/>
      <c r="VYG170"/>
      <c r="VYH170"/>
      <c r="VYI170"/>
      <c r="VYJ170"/>
      <c r="VYK170"/>
      <c r="VYL170"/>
      <c r="VYM170"/>
      <c r="VYN170"/>
      <c r="VYO170"/>
      <c r="VYP170"/>
      <c r="VYQ170"/>
      <c r="VYR170"/>
      <c r="VYS170"/>
      <c r="VYT170"/>
      <c r="VYU170"/>
      <c r="VYV170"/>
      <c r="VYW170"/>
      <c r="VYX170"/>
      <c r="VYY170"/>
      <c r="VYZ170"/>
      <c r="VZA170"/>
      <c r="VZB170"/>
      <c r="VZC170"/>
      <c r="VZD170"/>
      <c r="VZE170"/>
      <c r="VZF170"/>
      <c r="VZG170"/>
      <c r="VZH170"/>
      <c r="VZI170"/>
      <c r="VZJ170"/>
      <c r="VZK170"/>
      <c r="VZL170"/>
      <c r="VZM170"/>
      <c r="VZN170"/>
      <c r="VZO170"/>
      <c r="VZP170"/>
      <c r="VZQ170"/>
      <c r="VZR170"/>
      <c r="VZS170"/>
      <c r="VZT170"/>
      <c r="VZU170"/>
      <c r="VZV170"/>
      <c r="VZW170"/>
      <c r="VZX170"/>
      <c r="VZY170"/>
      <c r="VZZ170"/>
      <c r="WAA170"/>
      <c r="WAB170"/>
      <c r="WAC170"/>
      <c r="WAD170"/>
      <c r="WAE170"/>
      <c r="WAF170"/>
      <c r="WAG170"/>
      <c r="WAH170"/>
      <c r="WAI170"/>
      <c r="WAJ170"/>
      <c r="WAK170"/>
      <c r="WAL170"/>
      <c r="WAM170"/>
      <c r="WAN170"/>
      <c r="WAO170"/>
      <c r="WAP170"/>
      <c r="WAQ170"/>
      <c r="WAR170"/>
      <c r="WAS170"/>
      <c r="WAT170"/>
      <c r="WAU170"/>
      <c r="WAV170"/>
      <c r="WAW170"/>
      <c r="WAX170"/>
      <c r="WAY170"/>
      <c r="WAZ170"/>
      <c r="WBA170"/>
      <c r="WBB170"/>
      <c r="WBC170"/>
      <c r="WBD170"/>
      <c r="WBE170"/>
      <c r="WBF170"/>
      <c r="WBG170"/>
      <c r="WBH170"/>
      <c r="WBI170"/>
      <c r="WBJ170"/>
      <c r="WBK170"/>
      <c r="WBL170"/>
      <c r="WBM170"/>
      <c r="WBN170"/>
      <c r="WBO170"/>
      <c r="WBP170"/>
      <c r="WBQ170"/>
      <c r="WBR170"/>
      <c r="WBS170"/>
      <c r="WBT170"/>
      <c r="WBU170"/>
      <c r="WBV170"/>
      <c r="WBW170"/>
      <c r="WBX170"/>
      <c r="WBY170"/>
      <c r="WBZ170"/>
      <c r="WCA170"/>
      <c r="WCB170"/>
      <c r="WCC170"/>
      <c r="WCD170"/>
      <c r="WCE170"/>
      <c r="WCF170"/>
      <c r="WCG170"/>
      <c r="WCH170"/>
      <c r="WCI170"/>
      <c r="WCJ170"/>
      <c r="WCK170"/>
      <c r="WCL170"/>
      <c r="WCM170"/>
      <c r="WCN170"/>
      <c r="WCO170"/>
      <c r="WCP170"/>
      <c r="WCQ170"/>
      <c r="WCR170"/>
      <c r="WCS170"/>
      <c r="WCT170"/>
      <c r="WCU170"/>
      <c r="WCV170"/>
      <c r="WCW170"/>
      <c r="WCX170"/>
      <c r="WCY170"/>
      <c r="WCZ170"/>
      <c r="WDA170"/>
      <c r="WDB170"/>
      <c r="WDC170"/>
      <c r="WDD170"/>
      <c r="WDE170"/>
      <c r="WDF170"/>
      <c r="WDG170"/>
      <c r="WDH170"/>
      <c r="WDI170"/>
      <c r="WDJ170"/>
      <c r="WDK170"/>
      <c r="WDL170"/>
      <c r="WDM170"/>
      <c r="WDN170"/>
      <c r="WDO170"/>
      <c r="WDP170"/>
      <c r="WDQ170"/>
      <c r="WDR170"/>
      <c r="WDS170"/>
      <c r="WDT170"/>
      <c r="WDU170"/>
      <c r="WDV170"/>
      <c r="WDW170"/>
      <c r="WDX170"/>
      <c r="WDY170"/>
      <c r="WDZ170"/>
      <c r="WEA170"/>
      <c r="WEB170"/>
      <c r="WEC170"/>
      <c r="WED170"/>
      <c r="WEE170"/>
      <c r="WEF170"/>
      <c r="WEG170"/>
      <c r="WEH170"/>
      <c r="WEI170"/>
      <c r="WEJ170"/>
      <c r="WEK170"/>
      <c r="WEL170"/>
      <c r="WEM170"/>
      <c r="WEN170"/>
      <c r="WEO170"/>
      <c r="WEP170"/>
      <c r="WEQ170"/>
      <c r="WER170"/>
      <c r="WES170"/>
      <c r="WET170"/>
      <c r="WEU170"/>
      <c r="WEV170"/>
      <c r="WEW170"/>
      <c r="WEX170"/>
      <c r="WEY170"/>
      <c r="WEZ170"/>
      <c r="WFA170"/>
      <c r="WFB170"/>
      <c r="WFC170"/>
      <c r="WFD170"/>
      <c r="WFE170"/>
      <c r="WFF170"/>
      <c r="WFG170"/>
      <c r="WFH170"/>
      <c r="WFI170"/>
      <c r="WFJ170"/>
      <c r="WFK170"/>
      <c r="WFL170"/>
      <c r="WFM170"/>
      <c r="WFN170"/>
      <c r="WFO170"/>
      <c r="WFP170"/>
      <c r="WFQ170"/>
      <c r="WFR170"/>
      <c r="WFS170"/>
      <c r="WFT170"/>
      <c r="WFU170"/>
      <c r="WFV170"/>
      <c r="WFW170"/>
      <c r="WFX170"/>
      <c r="WFY170"/>
      <c r="WFZ170"/>
      <c r="WGA170"/>
      <c r="WGB170"/>
      <c r="WGC170"/>
      <c r="WGD170"/>
      <c r="WGE170"/>
      <c r="WGF170"/>
      <c r="WGG170"/>
      <c r="WGH170"/>
      <c r="WGI170"/>
      <c r="WGJ170"/>
      <c r="WGK170"/>
      <c r="WGL170"/>
      <c r="WGM170"/>
      <c r="WGN170"/>
      <c r="WGO170"/>
      <c r="WGP170"/>
      <c r="WGQ170"/>
      <c r="WGR170"/>
      <c r="WGS170"/>
      <c r="WGT170"/>
      <c r="WGU170"/>
      <c r="WGV170"/>
      <c r="WGW170"/>
      <c r="WGX170"/>
      <c r="WGY170"/>
      <c r="WGZ170"/>
      <c r="WHA170"/>
      <c r="WHB170"/>
      <c r="WHC170"/>
      <c r="WHD170"/>
      <c r="WHE170"/>
      <c r="WHF170"/>
      <c r="WHG170"/>
      <c r="WHH170"/>
      <c r="WHI170"/>
      <c r="WHJ170"/>
      <c r="WHK170"/>
      <c r="WHL170"/>
      <c r="WHM170"/>
      <c r="WHN170"/>
      <c r="WHO170"/>
      <c r="WHP170"/>
      <c r="WHQ170"/>
      <c r="WHR170"/>
      <c r="WHS170"/>
      <c r="WHT170"/>
      <c r="WHU170"/>
      <c r="WHV170"/>
      <c r="WHW170"/>
      <c r="WHX170"/>
      <c r="WHY170"/>
      <c r="WHZ170"/>
      <c r="WIA170"/>
      <c r="WIB170"/>
      <c r="WIC170"/>
      <c r="WID170"/>
      <c r="WIE170"/>
      <c r="WIF170"/>
      <c r="WIG170"/>
      <c r="WIH170"/>
      <c r="WII170"/>
      <c r="WIJ170"/>
      <c r="WIK170"/>
      <c r="WIL170"/>
      <c r="WIM170"/>
      <c r="WIN170"/>
      <c r="WIO170"/>
      <c r="WIP170"/>
      <c r="WIQ170"/>
      <c r="WIR170"/>
      <c r="WIS170"/>
      <c r="WIT170"/>
      <c r="WIU170"/>
      <c r="WIV170"/>
      <c r="WIW170"/>
      <c r="WIX170"/>
      <c r="WIY170"/>
      <c r="WIZ170"/>
      <c r="WJA170"/>
      <c r="WJB170"/>
      <c r="WJC170"/>
      <c r="WJD170"/>
      <c r="WJE170"/>
      <c r="WJF170"/>
      <c r="WJG170"/>
      <c r="WJH170"/>
      <c r="WJI170"/>
      <c r="WJJ170"/>
      <c r="WJK170"/>
      <c r="WJL170"/>
      <c r="WJM170"/>
      <c r="WJN170"/>
      <c r="WJO170"/>
      <c r="WJP170"/>
      <c r="WJQ170"/>
      <c r="WJR170"/>
      <c r="WJS170"/>
      <c r="WJT170"/>
      <c r="WJU170"/>
      <c r="WJV170"/>
      <c r="WJW170"/>
      <c r="WJX170"/>
      <c r="WJY170"/>
      <c r="WJZ170"/>
      <c r="WKA170"/>
      <c r="WKB170"/>
      <c r="WKC170"/>
      <c r="WKD170"/>
      <c r="WKE170"/>
      <c r="WKF170"/>
      <c r="WKG170"/>
      <c r="WKH170"/>
      <c r="WKI170"/>
      <c r="WKJ170"/>
      <c r="WKK170"/>
      <c r="WKL170"/>
      <c r="WKM170"/>
      <c r="WKN170"/>
      <c r="WKO170"/>
      <c r="WKP170"/>
      <c r="WKQ170"/>
      <c r="WKR170"/>
      <c r="WKS170"/>
      <c r="WKT170"/>
      <c r="WKU170"/>
      <c r="WKV170"/>
      <c r="WKW170"/>
      <c r="WKX170"/>
      <c r="WKY170"/>
      <c r="WKZ170"/>
      <c r="WLA170"/>
      <c r="WLB170"/>
      <c r="WLC170"/>
      <c r="WLD170"/>
      <c r="WLE170"/>
      <c r="WLF170"/>
      <c r="WLG170"/>
      <c r="WLH170"/>
      <c r="WLI170"/>
      <c r="WLJ170"/>
      <c r="WLK170"/>
      <c r="WLL170"/>
      <c r="WLM170"/>
      <c r="WLN170"/>
      <c r="WLO170"/>
      <c r="WLP170"/>
      <c r="WLQ170"/>
      <c r="WLR170"/>
      <c r="WLS170"/>
      <c r="WLT170"/>
      <c r="WLU170"/>
      <c r="WLV170"/>
      <c r="WLW170"/>
      <c r="WLX170"/>
      <c r="WLY170"/>
      <c r="WLZ170"/>
      <c r="WMA170"/>
      <c r="WMB170"/>
      <c r="WMC170"/>
      <c r="WMD170"/>
      <c r="WME170"/>
      <c r="WMF170"/>
      <c r="WMG170"/>
      <c r="WMH170"/>
      <c r="WMI170"/>
      <c r="WMJ170"/>
      <c r="WMK170"/>
      <c r="WML170"/>
      <c r="WMM170"/>
      <c r="WMN170"/>
      <c r="WMO170"/>
      <c r="WMP170"/>
      <c r="WMQ170"/>
      <c r="WMR170"/>
      <c r="WMS170"/>
      <c r="WMT170"/>
      <c r="WMU170"/>
      <c r="WMV170"/>
      <c r="WMW170"/>
      <c r="WMX170"/>
      <c r="WMY170"/>
      <c r="WMZ170"/>
      <c r="WNA170"/>
      <c r="WNB170"/>
      <c r="WNC170"/>
      <c r="WND170"/>
      <c r="WNE170"/>
      <c r="WNF170"/>
      <c r="WNG170"/>
      <c r="WNH170"/>
      <c r="WNI170"/>
      <c r="WNJ170"/>
      <c r="WNK170"/>
      <c r="WNL170"/>
      <c r="WNM170"/>
      <c r="WNN170"/>
      <c r="WNO170"/>
      <c r="WNP170"/>
      <c r="WNQ170"/>
      <c r="WNR170"/>
      <c r="WNS170"/>
      <c r="WNT170"/>
      <c r="WNU170"/>
      <c r="WNV170"/>
      <c r="WNW170"/>
      <c r="WNX170"/>
      <c r="WNY170"/>
      <c r="WNZ170"/>
      <c r="WOA170"/>
      <c r="WOB170"/>
      <c r="WOC170"/>
      <c r="WOD170"/>
      <c r="WOE170"/>
      <c r="WOF170"/>
      <c r="WOG170"/>
      <c r="WOH170"/>
      <c r="WOI170"/>
      <c r="WOJ170"/>
      <c r="WOK170"/>
      <c r="WOL170"/>
      <c r="WOM170"/>
      <c r="WON170"/>
      <c r="WOO170"/>
      <c r="WOP170"/>
      <c r="WOQ170"/>
      <c r="WOR170"/>
      <c r="WOS170"/>
      <c r="WOT170"/>
      <c r="WOU170"/>
      <c r="WOV170"/>
      <c r="WOW170"/>
      <c r="WOX170"/>
      <c r="WOY170"/>
      <c r="WOZ170"/>
      <c r="WPA170"/>
      <c r="WPB170"/>
      <c r="WPC170"/>
      <c r="WPD170"/>
      <c r="WPE170"/>
      <c r="WPF170"/>
      <c r="WPG170"/>
      <c r="WPH170"/>
      <c r="WPI170"/>
      <c r="WPJ170"/>
      <c r="WPK170"/>
      <c r="WPL170"/>
      <c r="WPM170"/>
      <c r="WPN170"/>
      <c r="WPO170"/>
      <c r="WPP170"/>
      <c r="WPQ170"/>
      <c r="WPR170"/>
      <c r="WPS170"/>
      <c r="WPT170"/>
      <c r="WPU170"/>
      <c r="WPV170"/>
      <c r="WPW170"/>
      <c r="WPX170"/>
      <c r="WPY170"/>
      <c r="WPZ170"/>
      <c r="WQA170"/>
      <c r="WQB170"/>
      <c r="WQC170"/>
      <c r="WQD170"/>
      <c r="WQE170"/>
      <c r="WQF170"/>
      <c r="WQG170"/>
      <c r="WQH170"/>
      <c r="WQI170"/>
      <c r="WQJ170"/>
      <c r="WQK170"/>
      <c r="WQL170"/>
      <c r="WQM170"/>
      <c r="WQN170"/>
      <c r="WQO170"/>
      <c r="WQP170"/>
      <c r="WQQ170"/>
      <c r="WQR170"/>
      <c r="WQS170"/>
      <c r="WQT170"/>
      <c r="WQU170"/>
      <c r="WQV170"/>
      <c r="WQW170"/>
      <c r="WQX170"/>
      <c r="WQY170"/>
      <c r="WQZ170"/>
      <c r="WRA170"/>
      <c r="WRB170"/>
      <c r="WRC170"/>
      <c r="WRD170"/>
      <c r="WRE170"/>
      <c r="WRF170"/>
      <c r="WRG170"/>
      <c r="WRH170"/>
      <c r="WRI170"/>
      <c r="WRJ170"/>
      <c r="WRK170"/>
      <c r="WRL170"/>
      <c r="WRM170"/>
      <c r="WRN170"/>
      <c r="WRO170"/>
      <c r="WRP170"/>
      <c r="WRQ170"/>
      <c r="WRR170"/>
      <c r="WRS170"/>
      <c r="WRT170"/>
      <c r="WRU170"/>
      <c r="WRV170"/>
      <c r="WRW170"/>
      <c r="WRX170"/>
      <c r="WRY170"/>
      <c r="WRZ170"/>
      <c r="WSA170"/>
      <c r="WSB170"/>
      <c r="WSC170"/>
      <c r="WSD170"/>
      <c r="WSE170"/>
      <c r="WSF170"/>
      <c r="WSG170"/>
      <c r="WSH170"/>
      <c r="WSI170"/>
      <c r="WSJ170"/>
      <c r="WSK170"/>
      <c r="WSL170"/>
      <c r="WSM170"/>
      <c r="WSN170"/>
      <c r="WSO170"/>
      <c r="WSP170"/>
      <c r="WSQ170"/>
      <c r="WSR170"/>
      <c r="WSS170"/>
      <c r="WST170"/>
      <c r="WSU170"/>
      <c r="WSV170"/>
      <c r="WSW170"/>
      <c r="WSX170"/>
      <c r="WSY170"/>
      <c r="WSZ170"/>
      <c r="WTA170"/>
      <c r="WTB170"/>
      <c r="WTC170"/>
      <c r="WTD170"/>
      <c r="WTE170"/>
      <c r="WTF170"/>
      <c r="WTG170"/>
      <c r="WTH170"/>
      <c r="WTI170"/>
      <c r="WTJ170"/>
      <c r="WTK170"/>
      <c r="WTL170"/>
      <c r="WTM170"/>
      <c r="WTN170"/>
      <c r="WTO170"/>
      <c r="WTP170"/>
      <c r="WTQ170"/>
      <c r="WTR170"/>
      <c r="WTS170"/>
      <c r="WTT170"/>
      <c r="WTU170"/>
      <c r="WTV170"/>
      <c r="WTW170"/>
      <c r="WTX170"/>
      <c r="WTY170"/>
      <c r="WTZ170"/>
      <c r="WUA170"/>
      <c r="WUB170"/>
      <c r="WUC170"/>
      <c r="WUD170"/>
      <c r="WUE170"/>
      <c r="WUF170"/>
      <c r="WUG170"/>
      <c r="WUH170"/>
      <c r="WUI170"/>
      <c r="WUJ170"/>
      <c r="WUK170"/>
      <c r="WUL170"/>
      <c r="WUM170"/>
      <c r="WUN170"/>
      <c r="WUO170"/>
      <c r="WUP170"/>
      <c r="WUQ170"/>
      <c r="WUR170"/>
      <c r="WUS170"/>
      <c r="WUT170"/>
      <c r="WUU170"/>
      <c r="WUV170"/>
      <c r="WUW170"/>
      <c r="WUX170"/>
      <c r="WUY170"/>
      <c r="WUZ170"/>
      <c r="WVA170"/>
      <c r="WVB170"/>
      <c r="WVC170"/>
      <c r="WVD170"/>
      <c r="WVE170"/>
      <c r="WVF170"/>
      <c r="WVG170"/>
      <c r="WVH170"/>
      <c r="WVI170"/>
      <c r="WVJ170"/>
      <c r="WVK170"/>
      <c r="WVL170"/>
      <c r="WVM170"/>
      <c r="WVN170"/>
      <c r="WVO170"/>
      <c r="WVP170"/>
      <c r="WVQ170"/>
      <c r="WVR170"/>
      <c r="WVS170"/>
      <c r="WVT170"/>
      <c r="WVU170"/>
      <c r="WVV170"/>
      <c r="WVW170"/>
      <c r="WVX170"/>
      <c r="WVY170"/>
      <c r="WVZ170"/>
      <c r="WWA170"/>
      <c r="WWB170"/>
      <c r="WWC170"/>
      <c r="WWD170"/>
      <c r="WWE170"/>
      <c r="WWF170"/>
      <c r="WWG170"/>
      <c r="WWH170"/>
      <c r="WWI170"/>
      <c r="WWJ170"/>
      <c r="WWK170"/>
      <c r="WWL170"/>
      <c r="WWM170"/>
      <c r="WWN170"/>
      <c r="WWO170"/>
      <c r="WWP170"/>
      <c r="WWQ170"/>
      <c r="WWR170"/>
      <c r="WWS170"/>
      <c r="WWT170"/>
      <c r="WWU170"/>
      <c r="WWV170"/>
      <c r="WWW170"/>
      <c r="WWX170"/>
      <c r="WWY170"/>
      <c r="WWZ170"/>
      <c r="WXA170"/>
      <c r="WXB170"/>
      <c r="WXC170"/>
      <c r="WXD170"/>
      <c r="WXE170"/>
      <c r="WXF170"/>
      <c r="WXG170"/>
      <c r="WXH170"/>
      <c r="WXI170"/>
      <c r="WXJ170"/>
      <c r="WXK170"/>
      <c r="WXL170"/>
      <c r="WXM170"/>
      <c r="WXN170"/>
      <c r="WXO170"/>
      <c r="WXP170"/>
      <c r="WXQ170"/>
      <c r="WXR170"/>
      <c r="WXS170"/>
      <c r="WXT170"/>
      <c r="WXU170"/>
      <c r="WXV170"/>
      <c r="WXW170"/>
      <c r="WXX170"/>
      <c r="WXY170"/>
      <c r="WXZ170"/>
      <c r="WYA170"/>
      <c r="WYB170"/>
      <c r="WYC170"/>
      <c r="WYD170"/>
      <c r="WYE170"/>
      <c r="WYF170"/>
      <c r="WYG170"/>
      <c r="WYH170"/>
      <c r="WYI170"/>
      <c r="WYJ170"/>
      <c r="WYK170"/>
      <c r="WYL170"/>
      <c r="WYM170"/>
      <c r="WYN170"/>
      <c r="WYO170"/>
      <c r="WYP170"/>
      <c r="WYQ170"/>
      <c r="WYR170"/>
      <c r="WYS170"/>
      <c r="WYT170"/>
      <c r="WYU170"/>
      <c r="WYV170"/>
      <c r="WYW170"/>
      <c r="WYX170"/>
      <c r="WYY170"/>
      <c r="WYZ170"/>
      <c r="WZA170"/>
      <c r="WZB170"/>
      <c r="WZC170"/>
      <c r="WZD170"/>
      <c r="WZE170"/>
      <c r="WZF170"/>
      <c r="WZG170"/>
      <c r="WZH170"/>
      <c r="WZI170"/>
      <c r="WZJ170"/>
      <c r="WZK170"/>
      <c r="WZL170"/>
      <c r="WZM170"/>
      <c r="WZN170"/>
      <c r="WZO170"/>
      <c r="WZP170"/>
      <c r="WZQ170"/>
      <c r="WZR170"/>
      <c r="WZS170"/>
      <c r="WZT170"/>
      <c r="WZU170"/>
      <c r="WZV170"/>
      <c r="WZW170"/>
      <c r="WZX170"/>
      <c r="WZY170"/>
      <c r="WZZ170"/>
      <c r="XAA170"/>
      <c r="XAB170"/>
      <c r="XAC170"/>
      <c r="XAD170"/>
      <c r="XAE170"/>
      <c r="XAF170"/>
      <c r="XAG170"/>
      <c r="XAH170"/>
      <c r="XAI170"/>
      <c r="XAJ170"/>
      <c r="XAK170"/>
      <c r="XAL170"/>
      <c r="XAM170"/>
      <c r="XAN170"/>
      <c r="XAO170"/>
      <c r="XAP170"/>
      <c r="XAQ170"/>
      <c r="XAR170"/>
      <c r="XAS170"/>
      <c r="XAT170"/>
      <c r="XAU170"/>
      <c r="XAV170"/>
      <c r="XAW170"/>
      <c r="XAX170"/>
      <c r="XAY170"/>
      <c r="XAZ170"/>
      <c r="XBA170"/>
      <c r="XBB170"/>
      <c r="XBC170"/>
      <c r="XBD170"/>
      <c r="XBE170"/>
      <c r="XBF170"/>
      <c r="XBG170"/>
      <c r="XBH170"/>
      <c r="XBI170"/>
      <c r="XBJ170"/>
      <c r="XBK170"/>
      <c r="XBL170"/>
      <c r="XBM170"/>
      <c r="XBN170"/>
      <c r="XBO170"/>
      <c r="XBP170"/>
      <c r="XBQ170"/>
      <c r="XBR170"/>
      <c r="XBS170"/>
      <c r="XBT170"/>
      <c r="XBU170"/>
      <c r="XBV170"/>
      <c r="XBW170"/>
      <c r="XBX170"/>
      <c r="XBY170"/>
      <c r="XBZ170"/>
      <c r="XCA170"/>
      <c r="XCB170"/>
      <c r="XCC170"/>
      <c r="XCD170"/>
      <c r="XCE170"/>
      <c r="XCF170"/>
      <c r="XCG170"/>
      <c r="XCH170"/>
      <c r="XCI170"/>
      <c r="XCJ170"/>
      <c r="XCK170"/>
      <c r="XCL170"/>
      <c r="XCM170"/>
      <c r="XCN170"/>
      <c r="XCO170"/>
      <c r="XCP170"/>
      <c r="XCQ170"/>
      <c r="XCR170"/>
      <c r="XCS170"/>
      <c r="XCT170"/>
      <c r="XCU170"/>
      <c r="XCV170"/>
      <c r="XCW170"/>
      <c r="XCX170"/>
      <c r="XCY170"/>
      <c r="XCZ170"/>
      <c r="XDA170"/>
      <c r="XDB170"/>
      <c r="XDC170"/>
      <c r="XDD170"/>
      <c r="XDE170"/>
      <c r="XDF170"/>
      <c r="XDG170"/>
      <c r="XDH170"/>
      <c r="XDI170"/>
      <c r="XDJ170"/>
      <c r="XDK170"/>
      <c r="XDL170"/>
      <c r="XDM170"/>
      <c r="XDN170"/>
      <c r="XDO170"/>
      <c r="XDP170"/>
      <c r="XDQ170"/>
      <c r="XDR170"/>
      <c r="XDS170"/>
      <c r="XDT170"/>
      <c r="XDU170"/>
      <c r="XDV170"/>
      <c r="XDW170"/>
      <c r="XDX170"/>
      <c r="XDY170"/>
      <c r="XDZ170"/>
      <c r="XEA170"/>
      <c r="XEB170"/>
      <c r="XEC170"/>
      <c r="XED170"/>
      <c r="XEE170"/>
      <c r="XEF170"/>
      <c r="XEG170"/>
      <c r="XEH170"/>
      <c r="XEI170"/>
      <c r="XEJ170"/>
      <c r="XEK170"/>
      <c r="XEL170"/>
      <c r="XEM170"/>
      <c r="XEN170"/>
      <c r="XEO170"/>
      <c r="XEP170"/>
      <c r="XEQ170"/>
      <c r="XER170"/>
      <c r="XES170"/>
      <c r="XET170"/>
      <c r="XEU170"/>
      <c r="XEV170"/>
      <c r="XEW170"/>
      <c r="XEX170"/>
      <c r="XEY170"/>
      <c r="XEZ170"/>
      <c r="XFA170"/>
      <c r="XFB170"/>
      <c r="XFC170"/>
      <c r="XFD170"/>
    </row>
    <row r="171" spans="1:16384" ht="15" customHeight="1">
      <c r="A171" s="69" t="s">
        <v>17</v>
      </c>
      <c r="B171" s="65">
        <v>5034.0709999999999</v>
      </c>
      <c r="C171" s="70">
        <v>4797</v>
      </c>
      <c r="D171" s="70">
        <v>4530</v>
      </c>
      <c r="E171" s="70">
        <v>4483</v>
      </c>
      <c r="F171" s="70">
        <v>4356</v>
      </c>
      <c r="G171" s="65">
        <v>4356</v>
      </c>
      <c r="H171" s="70">
        <v>4531</v>
      </c>
      <c r="I171" s="70">
        <v>4168</v>
      </c>
      <c r="J171" s="70">
        <v>4166</v>
      </c>
      <c r="K171" s="70">
        <v>4136</v>
      </c>
      <c r="L171" s="65">
        <v>4136</v>
      </c>
      <c r="M171" s="70">
        <v>3880</v>
      </c>
      <c r="N171" s="70">
        <v>5229</v>
      </c>
      <c r="O171" s="70">
        <v>5727</v>
      </c>
      <c r="P171" s="70">
        <v>5717</v>
      </c>
      <c r="Q171" s="65">
        <v>5717</v>
      </c>
      <c r="R171" s="70">
        <v>5638</v>
      </c>
      <c r="S171" s="70">
        <v>6984</v>
      </c>
      <c r="T171" s="70">
        <v>9614</v>
      </c>
      <c r="U171" s="70">
        <v>9578</v>
      </c>
      <c r="V171" s="65">
        <v>9578</v>
      </c>
      <c r="W171" s="70">
        <v>9416</v>
      </c>
      <c r="X171" s="70">
        <v>9125</v>
      </c>
      <c r="Y171" s="70">
        <v>8939</v>
      </c>
      <c r="Z171" s="70">
        <v>9546</v>
      </c>
      <c r="AA171" s="65">
        <v>9546</v>
      </c>
      <c r="AB171" s="70">
        <v>9388</v>
      </c>
      <c r="AC171" s="70">
        <v>9939</v>
      </c>
      <c r="AD171" s="70">
        <v>9838</v>
      </c>
      <c r="AE171" s="70">
        <v>9827</v>
      </c>
      <c r="AF171" s="65">
        <v>9827</v>
      </c>
      <c r="AG171" s="70">
        <v>9717</v>
      </c>
      <c r="AH171" s="70">
        <v>9349</v>
      </c>
      <c r="AI171" s="70">
        <v>10363</v>
      </c>
      <c r="AJ171" s="70">
        <v>10087</v>
      </c>
      <c r="AK171" s="65">
        <v>10087</v>
      </c>
      <c r="AL171" s="70">
        <v>11912</v>
      </c>
      <c r="AM171" s="70">
        <v>11368</v>
      </c>
      <c r="AN171" s="70">
        <v>11077</v>
      </c>
      <c r="AO171" s="70">
        <v>10713</v>
      </c>
      <c r="AP171" s="65">
        <v>10713</v>
      </c>
      <c r="AQ171" s="70">
        <v>10605</v>
      </c>
      <c r="AR171" s="70">
        <v>11504</v>
      </c>
      <c r="AS171" s="70">
        <v>11246</v>
      </c>
      <c r="AT171" s="70">
        <v>10953</v>
      </c>
      <c r="AU171" s="65">
        <v>10953</v>
      </c>
      <c r="AV171" s="70">
        <v>10703</v>
      </c>
      <c r="AW171" s="70">
        <v>11519</v>
      </c>
      <c r="AX171" s="70">
        <v>11533</v>
      </c>
      <c r="AY171" s="70">
        <v>11861</v>
      </c>
      <c r="AZ171" s="65">
        <v>11861</v>
      </c>
      <c r="BA171" s="70">
        <v>12156</v>
      </c>
      <c r="BB171" s="70">
        <v>12000</v>
      </c>
      <c r="BC171" s="70">
        <v>11947</v>
      </c>
      <c r="BD171" s="70">
        <v>11179</v>
      </c>
      <c r="BE171" s="65">
        <v>11179</v>
      </c>
      <c r="BF171" s="147">
        <v>11156</v>
      </c>
    </row>
    <row r="172" spans="1:16384" ht="15" customHeight="1">
      <c r="A172" s="69" t="s">
        <v>14</v>
      </c>
      <c r="B172" s="65">
        <v>3445.0709999999999</v>
      </c>
      <c r="C172" s="70">
        <v>3200</v>
      </c>
      <c r="D172" s="70">
        <v>3727</v>
      </c>
      <c r="E172" s="70">
        <v>3227</v>
      </c>
      <c r="F172" s="70">
        <v>3540</v>
      </c>
      <c r="G172" s="65">
        <v>3540</v>
      </c>
      <c r="H172" s="70">
        <v>2795</v>
      </c>
      <c r="I172" s="70">
        <v>3286</v>
      </c>
      <c r="J172" s="70">
        <v>2707</v>
      </c>
      <c r="K172" s="70">
        <v>3402</v>
      </c>
      <c r="L172" s="65">
        <v>3402</v>
      </c>
      <c r="M172" s="70">
        <v>2924</v>
      </c>
      <c r="N172" s="70">
        <v>4987</v>
      </c>
      <c r="O172" s="70">
        <v>4315</v>
      </c>
      <c r="P172" s="70">
        <v>5345</v>
      </c>
      <c r="Q172" s="65">
        <v>5345</v>
      </c>
      <c r="R172" s="70">
        <v>4937</v>
      </c>
      <c r="S172" s="70">
        <v>6497</v>
      </c>
      <c r="T172" s="70">
        <v>5994</v>
      </c>
      <c r="U172" s="70">
        <v>7280</v>
      </c>
      <c r="V172" s="65">
        <v>7280</v>
      </c>
      <c r="W172" s="70">
        <v>6646</v>
      </c>
      <c r="X172" s="70">
        <v>7896</v>
      </c>
      <c r="Y172" s="70">
        <v>7192</v>
      </c>
      <c r="Z172" s="70">
        <v>7999</v>
      </c>
      <c r="AA172" s="65">
        <v>7999</v>
      </c>
      <c r="AB172" s="70">
        <v>7303</v>
      </c>
      <c r="AC172" s="70">
        <v>7932</v>
      </c>
      <c r="AD172" s="70">
        <v>8582</v>
      </c>
      <c r="AE172" s="70">
        <v>8085</v>
      </c>
      <c r="AF172" s="65">
        <v>8085</v>
      </c>
      <c r="AG172" s="70">
        <v>7323</v>
      </c>
      <c r="AH172" s="70">
        <v>6951</v>
      </c>
      <c r="AI172" s="70">
        <v>6269</v>
      </c>
      <c r="AJ172" s="70">
        <v>7204</v>
      </c>
      <c r="AK172" s="65">
        <v>7204</v>
      </c>
      <c r="AL172" s="70">
        <v>8203</v>
      </c>
      <c r="AM172" s="70">
        <v>9543</v>
      </c>
      <c r="AN172" s="70">
        <v>8921</v>
      </c>
      <c r="AO172" s="70">
        <v>9396</v>
      </c>
      <c r="AP172" s="65">
        <v>9396</v>
      </c>
      <c r="AQ172" s="70">
        <v>8828</v>
      </c>
      <c r="AR172" s="70">
        <v>9254</v>
      </c>
      <c r="AS172" s="70">
        <v>9400</v>
      </c>
      <c r="AT172" s="70">
        <v>9719</v>
      </c>
      <c r="AU172" s="65">
        <v>9719</v>
      </c>
      <c r="AV172" s="70">
        <v>9333</v>
      </c>
      <c r="AW172" s="70">
        <v>9646</v>
      </c>
      <c r="AX172" s="70">
        <v>8968</v>
      </c>
      <c r="AY172" s="70">
        <v>9391</v>
      </c>
      <c r="AZ172" s="65">
        <v>9391</v>
      </c>
      <c r="BA172" s="70">
        <v>8940</v>
      </c>
      <c r="BB172" s="70">
        <v>9401</v>
      </c>
      <c r="BC172" s="70">
        <v>9022</v>
      </c>
      <c r="BD172" s="70">
        <v>8885</v>
      </c>
      <c r="BE172" s="65">
        <v>8885</v>
      </c>
      <c r="BF172" s="147">
        <v>8544</v>
      </c>
    </row>
    <row r="173" spans="1:16384" ht="15" customHeight="1">
      <c r="A173" s="79" t="s">
        <v>270</v>
      </c>
      <c r="B173" s="216">
        <v>0.89042930989919877</v>
      </c>
      <c r="C173" s="217"/>
      <c r="D173" s="217"/>
      <c r="E173" s="217"/>
      <c r="F173" s="218"/>
      <c r="G173" s="216">
        <v>0.84406294706723894</v>
      </c>
      <c r="H173" s="217"/>
      <c r="I173" s="217"/>
      <c r="J173" s="217"/>
      <c r="K173" s="218"/>
      <c r="L173" s="216">
        <v>0.73035637612709314</v>
      </c>
      <c r="M173" s="217"/>
      <c r="N173" s="217"/>
      <c r="O173" s="217"/>
      <c r="P173" s="218"/>
      <c r="Q173" s="216">
        <v>1.0372598486318649</v>
      </c>
      <c r="R173" s="217"/>
      <c r="S173" s="217"/>
      <c r="T173" s="217"/>
      <c r="U173" s="218"/>
      <c r="V173" s="216">
        <v>1.5201503445395699</v>
      </c>
      <c r="W173" s="217"/>
      <c r="X173" s="217"/>
      <c r="Y173" s="217"/>
      <c r="Z173" s="218"/>
      <c r="AA173" s="216">
        <v>1.7922921801478826</v>
      </c>
      <c r="AB173" s="217"/>
      <c r="AC173" s="217"/>
      <c r="AD173" s="217"/>
      <c r="AE173" s="218"/>
      <c r="AF173" s="216">
        <v>1.9647630619684082</v>
      </c>
      <c r="AG173" s="217">
        <v>1.7895894428152492</v>
      </c>
      <c r="AH173" s="217">
        <v>1.7269565217391305</v>
      </c>
      <c r="AI173" s="217">
        <v>1.5854830551340415</v>
      </c>
      <c r="AJ173" s="218">
        <v>1.8372864065289467</v>
      </c>
      <c r="AK173" s="216">
        <v>1.8372864065289467</v>
      </c>
      <c r="AL173" s="217">
        <v>2.1234791612736217</v>
      </c>
      <c r="AM173" s="217">
        <v>2.3965344048216974</v>
      </c>
      <c r="AN173" s="217">
        <v>2.1732034104750304</v>
      </c>
      <c r="AO173" s="218">
        <v>2.2591969223371002</v>
      </c>
      <c r="AP173" s="216">
        <v>2.2591969223371002</v>
      </c>
      <c r="AQ173" s="217">
        <v>2.0766878381557281</v>
      </c>
      <c r="AR173" s="217">
        <v>2.2080649009782869</v>
      </c>
      <c r="AS173" s="217">
        <v>2.2871046228710461</v>
      </c>
      <c r="AT173" s="218">
        <v>2.3938423645320195</v>
      </c>
      <c r="AU173" s="216">
        <v>2.3938423645320195</v>
      </c>
      <c r="AV173" s="217">
        <v>2.3204873197414222</v>
      </c>
      <c r="AW173" s="217">
        <v>2.4272773024660292</v>
      </c>
      <c r="AX173" s="217">
        <v>2.2900919305413687</v>
      </c>
      <c r="AY173" s="217">
        <v>2.412278448497303</v>
      </c>
      <c r="AZ173" s="216">
        <v>2.412278448497303</v>
      </c>
      <c r="BA173" s="217">
        <v>2.3458409866176857</v>
      </c>
      <c r="BB173" s="217">
        <v>2.5373819163292848</v>
      </c>
      <c r="BC173" s="217">
        <v>2.4819807427785419</v>
      </c>
      <c r="BD173" s="217">
        <v>2.5113058224985867</v>
      </c>
      <c r="BE173" s="216">
        <v>2.5113058224985867</v>
      </c>
      <c r="BF173" s="232">
        <v>2.4658008658008659</v>
      </c>
    </row>
    <row r="174" spans="1:16384" ht="5.4" customHeight="1"/>
    <row r="175" spans="1:16384" ht="3" customHeight="1">
      <c r="A175" s="44"/>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c r="BC175" s="45"/>
      <c r="BD175" s="45"/>
      <c r="BE175" s="45"/>
      <c r="BF175" s="45"/>
    </row>
    <row r="176" spans="1:16384" ht="3" customHeight="1">
      <c r="A176" s="44"/>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row>
    <row r="177" spans="1:58" ht="19.2" customHeight="1">
      <c r="A177" s="35" t="s">
        <v>55</v>
      </c>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row>
    <row r="178" spans="1:58" ht="10.5" customHeight="1">
      <c r="A178" s="40" t="s">
        <v>81</v>
      </c>
      <c r="B178" s="41"/>
      <c r="C178" s="49"/>
      <c r="D178" s="49"/>
      <c r="E178" s="49"/>
      <c r="F178" s="49"/>
      <c r="G178" s="41"/>
      <c r="H178" s="49"/>
      <c r="I178" s="49"/>
      <c r="J178" s="49"/>
      <c r="K178" s="49"/>
      <c r="L178" s="41"/>
      <c r="M178" s="49"/>
      <c r="N178" s="49"/>
      <c r="O178" s="49"/>
      <c r="P178" s="49"/>
      <c r="Q178" s="41"/>
      <c r="R178" s="49"/>
      <c r="S178" s="49"/>
      <c r="T178" s="49"/>
      <c r="U178" s="49"/>
      <c r="V178" s="41"/>
      <c r="W178" s="49"/>
      <c r="X178" s="49"/>
      <c r="Y178" s="49"/>
      <c r="Z178" s="49"/>
      <c r="AA178" s="41"/>
      <c r="AB178" s="49"/>
      <c r="AC178" s="49"/>
      <c r="AD178" s="49"/>
      <c r="AE178" s="49"/>
      <c r="AF178" s="41"/>
      <c r="AG178" s="49"/>
      <c r="AH178" s="49"/>
      <c r="AI178" s="49"/>
      <c r="AJ178" s="49"/>
      <c r="AK178" s="41"/>
      <c r="AL178" s="49"/>
      <c r="AM178" s="49"/>
      <c r="AN178" s="49"/>
      <c r="AO178" s="49"/>
      <c r="AP178" s="41"/>
      <c r="AQ178" s="49"/>
      <c r="AR178" s="49"/>
      <c r="AS178" s="49"/>
      <c r="AT178" s="49"/>
      <c r="AU178" s="41"/>
      <c r="AV178" s="49"/>
      <c r="AW178" s="49"/>
      <c r="AX178" s="49"/>
      <c r="AY178" s="49"/>
      <c r="AZ178" s="41"/>
      <c r="BA178" s="49"/>
      <c r="BB178" s="49"/>
      <c r="BC178" s="49"/>
      <c r="BD178" s="49"/>
      <c r="BE178" s="41"/>
      <c r="BF178" s="49"/>
    </row>
    <row r="179" spans="1:58">
      <c r="A179" s="69" t="s">
        <v>62</v>
      </c>
      <c r="B179" s="37">
        <v>5001</v>
      </c>
      <c r="C179" s="70">
        <v>1408</v>
      </c>
      <c r="D179" s="70">
        <v>1354</v>
      </c>
      <c r="E179" s="70">
        <v>1388</v>
      </c>
      <c r="F179" s="70">
        <v>557.99032152888321</v>
      </c>
      <c r="G179" s="37">
        <v>4707.9903215288832</v>
      </c>
      <c r="H179" s="70">
        <v>1326</v>
      </c>
      <c r="I179" s="70">
        <v>1318</v>
      </c>
      <c r="J179" s="70">
        <v>1343</v>
      </c>
      <c r="K179" s="70">
        <v>1316</v>
      </c>
      <c r="L179" s="37">
        <v>5303</v>
      </c>
      <c r="M179" s="70">
        <v>1304</v>
      </c>
      <c r="N179" s="70">
        <v>1307</v>
      </c>
      <c r="O179" s="70">
        <v>1323</v>
      </c>
      <c r="P179" s="70">
        <v>1329</v>
      </c>
      <c r="Q179" s="37">
        <v>5263</v>
      </c>
      <c r="R179" s="70">
        <v>1178</v>
      </c>
      <c r="S179" s="70">
        <v>1170</v>
      </c>
      <c r="T179" s="70">
        <v>1186</v>
      </c>
      <c r="U179" s="70">
        <v>1114</v>
      </c>
      <c r="V179" s="37">
        <v>4648</v>
      </c>
      <c r="W179" s="70">
        <v>1199</v>
      </c>
      <c r="X179" s="70">
        <v>1161</v>
      </c>
      <c r="Y179" s="70">
        <v>1149</v>
      </c>
      <c r="Z179" s="70">
        <v>1121</v>
      </c>
      <c r="AA179" s="37">
        <v>4630</v>
      </c>
      <c r="AB179" s="70">
        <v>1129</v>
      </c>
      <c r="AC179" s="70">
        <v>1121</v>
      </c>
      <c r="AD179" s="70">
        <v>1127</v>
      </c>
      <c r="AE179" s="70">
        <v>1101</v>
      </c>
      <c r="AF179" s="37">
        <v>4478</v>
      </c>
      <c r="AG179" s="70">
        <v>1077</v>
      </c>
      <c r="AH179" s="70">
        <v>1073</v>
      </c>
      <c r="AI179" s="70">
        <v>1081</v>
      </c>
      <c r="AJ179" s="70">
        <v>1086</v>
      </c>
      <c r="AK179" s="37">
        <v>4317</v>
      </c>
      <c r="AL179" s="70">
        <v>1113</v>
      </c>
      <c r="AM179" s="70">
        <v>1105</v>
      </c>
      <c r="AN179" s="70">
        <v>1101</v>
      </c>
      <c r="AO179" s="70">
        <v>1088</v>
      </c>
      <c r="AP179" s="37">
        <v>4407</v>
      </c>
      <c r="AQ179" s="70">
        <v>1112</v>
      </c>
      <c r="AR179" s="70">
        <v>1100</v>
      </c>
      <c r="AS179" s="70">
        <v>1089</v>
      </c>
      <c r="AT179" s="70">
        <v>1082</v>
      </c>
      <c r="AU179" s="37">
        <v>4383</v>
      </c>
      <c r="AV179" s="70">
        <v>1078</v>
      </c>
      <c r="AW179" s="70">
        <v>1058</v>
      </c>
      <c r="AX179" s="70">
        <v>1061</v>
      </c>
      <c r="AY179" s="70">
        <v>1047</v>
      </c>
      <c r="AZ179" s="37">
        <v>4244</v>
      </c>
      <c r="BA179" s="70">
        <v>1063</v>
      </c>
      <c r="BB179" s="70">
        <v>1064</v>
      </c>
      <c r="BC179" s="70">
        <v>1043</v>
      </c>
      <c r="BD179" s="70">
        <v>1026</v>
      </c>
      <c r="BE179" s="37">
        <v>4196</v>
      </c>
      <c r="BF179" s="70">
        <v>1043</v>
      </c>
    </row>
    <row r="180" spans="1:58" ht="9" customHeight="1">
      <c r="A180" s="71" t="s">
        <v>7</v>
      </c>
      <c r="B180" s="24"/>
      <c r="C180" s="72"/>
      <c r="D180" s="72">
        <v>-3.8352272727272707E-2</v>
      </c>
      <c r="E180" s="72">
        <v>2.5110782865583436E-2</v>
      </c>
      <c r="F180" s="72">
        <v>-0.5979896818956173</v>
      </c>
      <c r="G180" s="24"/>
      <c r="H180" s="72">
        <v>1.3763853042590135</v>
      </c>
      <c r="I180" s="72">
        <v>-6.0331825037707176E-3</v>
      </c>
      <c r="J180" s="72">
        <v>1.8968133535660181E-2</v>
      </c>
      <c r="K180" s="72">
        <v>-2.010424422933732E-2</v>
      </c>
      <c r="L180" s="24"/>
      <c r="M180" s="72">
        <v>-9.1185410334346795E-3</v>
      </c>
      <c r="N180" s="72">
        <v>2.3006134969325576E-3</v>
      </c>
      <c r="O180" s="72">
        <v>1.2241775057383331E-2</v>
      </c>
      <c r="P180" s="72">
        <v>4.5351473922903285E-3</v>
      </c>
      <c r="Q180" s="24"/>
      <c r="R180" s="72">
        <v>-0.11361926260346122</v>
      </c>
      <c r="S180" s="72">
        <v>-6.7911714770797493E-3</v>
      </c>
      <c r="T180" s="72">
        <v>1.3675213675213627E-2</v>
      </c>
      <c r="U180" s="72">
        <v>-6.0708263069140012E-2</v>
      </c>
      <c r="V180" s="24"/>
      <c r="W180" s="72">
        <v>7.6301615798922695E-2</v>
      </c>
      <c r="X180" s="72">
        <v>-3.169307756463724E-2</v>
      </c>
      <c r="Y180" s="72">
        <v>-1.033591731266148E-2</v>
      </c>
      <c r="Z180" s="72">
        <v>-2.4369016536118338E-2</v>
      </c>
      <c r="AA180" s="24"/>
      <c r="AB180" s="72">
        <v>7.1364852809991941E-3</v>
      </c>
      <c r="AC180" s="72">
        <v>-7.0859167404783152E-3</v>
      </c>
      <c r="AD180" s="72">
        <v>5.3523639607493401E-3</v>
      </c>
      <c r="AE180" s="72">
        <v>-2.3070097604259043E-2</v>
      </c>
      <c r="AF180" s="24"/>
      <c r="AG180" s="72">
        <v>-2.1798365122615793E-2</v>
      </c>
      <c r="AH180" s="72">
        <v>-3.71402042711233E-3</v>
      </c>
      <c r="AI180" s="72">
        <v>7.455731593662529E-3</v>
      </c>
      <c r="AJ180" s="72">
        <v>4.6253469010175685E-3</v>
      </c>
      <c r="AK180" s="24"/>
      <c r="AL180" s="72">
        <v>2.4861878453038777E-2</v>
      </c>
      <c r="AM180" s="72">
        <v>-7.1877807726864473E-3</v>
      </c>
      <c r="AN180" s="72">
        <v>-3.6199095022624306E-3</v>
      </c>
      <c r="AO180" s="72">
        <v>-1.1807447774750179E-2</v>
      </c>
      <c r="AP180" s="24"/>
      <c r="AQ180" s="72">
        <v>2.2058823529411686E-2</v>
      </c>
      <c r="AR180" s="72">
        <v>-1.0791366906474864E-2</v>
      </c>
      <c r="AS180" s="72">
        <v>-1.0000000000000009E-2</v>
      </c>
      <c r="AT180" s="72">
        <v>-6.4279155188246007E-3</v>
      </c>
      <c r="AU180" s="24"/>
      <c r="AV180" s="72">
        <v>-3.6968576709797141E-3</v>
      </c>
      <c r="AW180" s="72">
        <v>-1.8552875695732829E-2</v>
      </c>
      <c r="AX180" s="72">
        <v>2.835538752362865E-3</v>
      </c>
      <c r="AY180" s="72">
        <v>-1.3195098963242224E-2</v>
      </c>
      <c r="AZ180" s="24"/>
      <c r="BA180" s="72">
        <v>1.5281757402101137E-2</v>
      </c>
      <c r="BB180" s="72">
        <v>9.4073377234238365E-4</v>
      </c>
      <c r="BC180" s="72">
        <v>-1.9736842105263164E-2</v>
      </c>
      <c r="BD180" s="72">
        <v>-1.6299137104506256E-2</v>
      </c>
      <c r="BE180" s="24"/>
      <c r="BF180" s="72">
        <v>1.6569200779727122E-2</v>
      </c>
    </row>
    <row r="181" spans="1:58" ht="11.25" customHeight="1">
      <c r="A181" s="71" t="s">
        <v>8</v>
      </c>
      <c r="B181" s="24"/>
      <c r="C181" s="73"/>
      <c r="D181" s="73"/>
      <c r="E181" s="73"/>
      <c r="F181" s="73"/>
      <c r="G181" s="24">
        <v>-5.8590217650693166E-2</v>
      </c>
      <c r="H181" s="73">
        <v>-5.8238636363636354E-2</v>
      </c>
      <c r="I181" s="73">
        <v>-2.6587887740029514E-2</v>
      </c>
      <c r="J181" s="73">
        <v>-3.2420749279538863E-2</v>
      </c>
      <c r="K181" s="73">
        <v>1.3584638464591721</v>
      </c>
      <c r="L181" s="24">
        <v>0.12638294427884289</v>
      </c>
      <c r="M181" s="73">
        <v>-1.6591251885369585E-2</v>
      </c>
      <c r="N181" s="73">
        <v>-8.3459787556904308E-3</v>
      </c>
      <c r="O181" s="73">
        <v>-1.4892032762472085E-2</v>
      </c>
      <c r="P181" s="73">
        <v>9.8784194528875879E-3</v>
      </c>
      <c r="Q181" s="24">
        <v>-7.5429002451442573E-3</v>
      </c>
      <c r="R181" s="73">
        <v>-9.6625766871165641E-2</v>
      </c>
      <c r="S181" s="73">
        <v>-0.10482019892884464</v>
      </c>
      <c r="T181" s="73">
        <v>-0.10355253212396065</v>
      </c>
      <c r="U181" s="73">
        <v>-0.16177577125658393</v>
      </c>
      <c r="V181" s="24">
        <v>-0.11685350560516816</v>
      </c>
      <c r="W181" s="73">
        <v>1.7826825127334356E-2</v>
      </c>
      <c r="X181" s="73">
        <v>-7.692307692307665E-3</v>
      </c>
      <c r="Y181" s="73">
        <v>-3.1197301854974713E-2</v>
      </c>
      <c r="Z181" s="73">
        <v>6.2836624775584049E-3</v>
      </c>
      <c r="AA181" s="24">
        <v>-3.8726333907056487E-3</v>
      </c>
      <c r="AB181" s="73">
        <v>-5.8381984987489588E-2</v>
      </c>
      <c r="AC181" s="73">
        <v>-3.4453057708871637E-2</v>
      </c>
      <c r="AD181" s="73">
        <v>-1.9147084421235805E-2</v>
      </c>
      <c r="AE181" s="73">
        <v>-1.7841213202497763E-2</v>
      </c>
      <c r="AF181" s="24">
        <v>-3.2829373650107962E-2</v>
      </c>
      <c r="AG181" s="73">
        <v>-4.6058458813108993E-2</v>
      </c>
      <c r="AH181" s="73">
        <v>-4.281891168599461E-2</v>
      </c>
      <c r="AI181" s="73">
        <v>-4.081632653061229E-2</v>
      </c>
      <c r="AJ181" s="73">
        <v>-1.3623978201634857E-2</v>
      </c>
      <c r="AK181" s="24">
        <v>-3.5953550692273351E-2</v>
      </c>
      <c r="AL181" s="73">
        <v>3.3426183844011081E-2</v>
      </c>
      <c r="AM181" s="73">
        <v>2.982292637465056E-2</v>
      </c>
      <c r="AN181" s="73">
        <v>1.8501387604070274E-2</v>
      </c>
      <c r="AO181" s="73">
        <v>1.8416206261511192E-3</v>
      </c>
      <c r="AP181" s="24">
        <v>2.0847810979847115E-2</v>
      </c>
      <c r="AQ181" s="73">
        <v>-8.9847259658581979E-4</v>
      </c>
      <c r="AR181" s="73">
        <v>-4.5248868778280382E-3</v>
      </c>
      <c r="AS181" s="73">
        <v>-1.0899182561307952E-2</v>
      </c>
      <c r="AT181" s="73">
        <v>-5.5147058823529216E-3</v>
      </c>
      <c r="AU181" s="24">
        <v>-5.4458815520762593E-3</v>
      </c>
      <c r="AV181" s="73">
        <v>-3.0575539568345356E-2</v>
      </c>
      <c r="AW181" s="73">
        <v>-3.8181818181818206E-2</v>
      </c>
      <c r="AX181" s="73">
        <v>-2.5711662075298403E-2</v>
      </c>
      <c r="AY181" s="73">
        <v>-3.2347504621072054E-2</v>
      </c>
      <c r="AZ181" s="24">
        <v>-3.1713438284280193E-2</v>
      </c>
      <c r="BA181" s="73">
        <v>-1.3914656771799594E-2</v>
      </c>
      <c r="BB181" s="73">
        <v>5.6710775047259521E-3</v>
      </c>
      <c r="BC181" s="73">
        <v>-1.6965127238454336E-2</v>
      </c>
      <c r="BD181" s="73">
        <v>-2.005730659025784E-2</v>
      </c>
      <c r="BE181" s="24">
        <v>-1.1310084825636224E-2</v>
      </c>
      <c r="BF181" s="73">
        <v>-1.8814675446848561E-2</v>
      </c>
    </row>
    <row r="182" spans="1:58">
      <c r="A182" s="69" t="s">
        <v>242</v>
      </c>
      <c r="B182" s="37">
        <v>712</v>
      </c>
      <c r="C182" s="80" t="s">
        <v>52</v>
      </c>
      <c r="D182" s="80" t="s">
        <v>52</v>
      </c>
      <c r="E182" s="80" t="s">
        <v>52</v>
      </c>
      <c r="F182" s="80" t="s">
        <v>52</v>
      </c>
      <c r="G182" s="37">
        <v>790</v>
      </c>
      <c r="H182" s="70">
        <v>207</v>
      </c>
      <c r="I182" s="70">
        <v>210</v>
      </c>
      <c r="J182" s="70">
        <v>221</v>
      </c>
      <c r="K182" s="70">
        <v>225</v>
      </c>
      <c r="L182" s="37">
        <v>863</v>
      </c>
      <c r="M182" s="70">
        <v>236</v>
      </c>
      <c r="N182" s="70">
        <v>235</v>
      </c>
      <c r="O182" s="70">
        <v>249</v>
      </c>
      <c r="P182" s="70">
        <v>257</v>
      </c>
      <c r="Q182" s="37">
        <v>977</v>
      </c>
      <c r="R182" s="70">
        <v>265</v>
      </c>
      <c r="S182" s="70">
        <v>269</v>
      </c>
      <c r="T182" s="70">
        <v>276</v>
      </c>
      <c r="U182" s="70">
        <v>282</v>
      </c>
      <c r="V182" s="37">
        <v>1092</v>
      </c>
      <c r="W182" s="70">
        <v>296</v>
      </c>
      <c r="X182" s="70">
        <v>285</v>
      </c>
      <c r="Y182" s="70">
        <v>291</v>
      </c>
      <c r="Z182" s="70">
        <v>294</v>
      </c>
      <c r="AA182" s="37">
        <v>1166</v>
      </c>
      <c r="AB182" s="70">
        <v>310</v>
      </c>
      <c r="AC182" s="70">
        <v>321</v>
      </c>
      <c r="AD182" s="70">
        <v>332</v>
      </c>
      <c r="AE182" s="70">
        <v>324</v>
      </c>
      <c r="AF182" s="37">
        <v>1287</v>
      </c>
      <c r="AG182" s="70">
        <v>332</v>
      </c>
      <c r="AH182" s="70">
        <v>345</v>
      </c>
      <c r="AI182" s="70">
        <v>353</v>
      </c>
      <c r="AJ182" s="70">
        <v>364</v>
      </c>
      <c r="AK182" s="37">
        <v>1394</v>
      </c>
      <c r="AL182" s="70">
        <v>358</v>
      </c>
      <c r="AM182" s="70">
        <v>366</v>
      </c>
      <c r="AN182" s="70">
        <v>363</v>
      </c>
      <c r="AO182" s="70">
        <v>363</v>
      </c>
      <c r="AP182" s="37">
        <v>1450</v>
      </c>
      <c r="AQ182" s="70">
        <v>371</v>
      </c>
      <c r="AR182" s="70">
        <v>374</v>
      </c>
      <c r="AS182" s="70">
        <v>374</v>
      </c>
      <c r="AT182" s="70">
        <v>381</v>
      </c>
      <c r="AU182" s="37">
        <v>1500</v>
      </c>
      <c r="AV182" s="70">
        <v>382</v>
      </c>
      <c r="AW182" s="70">
        <v>381</v>
      </c>
      <c r="AX182" s="70">
        <v>386</v>
      </c>
      <c r="AY182" s="70">
        <v>395</v>
      </c>
      <c r="AZ182" s="37">
        <v>1544</v>
      </c>
      <c r="BA182" s="70">
        <v>396</v>
      </c>
      <c r="BB182" s="70">
        <v>403</v>
      </c>
      <c r="BC182" s="70">
        <v>401</v>
      </c>
      <c r="BD182" s="70">
        <v>396</v>
      </c>
      <c r="BE182" s="37">
        <v>1596</v>
      </c>
      <c r="BF182" s="70">
        <v>397</v>
      </c>
    </row>
    <row r="183" spans="1:58" ht="10.199999999999999" customHeight="1">
      <c r="A183" s="71" t="s">
        <v>7</v>
      </c>
      <c r="B183" s="24"/>
      <c r="C183" s="72"/>
      <c r="D183" s="72"/>
      <c r="E183" s="72"/>
      <c r="F183" s="72"/>
      <c r="G183" s="24"/>
      <c r="H183" s="72"/>
      <c r="I183" s="72">
        <v>1.449275362318847E-2</v>
      </c>
      <c r="J183" s="72">
        <v>5.2380952380952417E-2</v>
      </c>
      <c r="K183" s="72">
        <v>1.8099547511312153E-2</v>
      </c>
      <c r="L183" s="24"/>
      <c r="M183" s="72">
        <v>4.8888888888888982E-2</v>
      </c>
      <c r="N183" s="72">
        <v>-4.237288135593209E-3</v>
      </c>
      <c r="O183" s="72">
        <v>5.9574468085106469E-2</v>
      </c>
      <c r="P183" s="72">
        <v>3.2128514056224855E-2</v>
      </c>
      <c r="Q183" s="24"/>
      <c r="R183" s="72">
        <v>3.112840466926059E-2</v>
      </c>
      <c r="S183" s="72">
        <v>1.5094339622641506E-2</v>
      </c>
      <c r="T183" s="72">
        <v>2.6022304832713727E-2</v>
      </c>
      <c r="U183" s="72">
        <v>2.1739130434782705E-2</v>
      </c>
      <c r="V183" s="24"/>
      <c r="W183" s="72">
        <v>4.9645390070921946E-2</v>
      </c>
      <c r="X183" s="72">
        <v>-3.7162162162162171E-2</v>
      </c>
      <c r="Y183" s="72">
        <v>2.1052631578947434E-2</v>
      </c>
      <c r="Z183" s="72">
        <v>1.0309278350515427E-2</v>
      </c>
      <c r="AA183" s="24"/>
      <c r="AB183" s="72">
        <v>5.4421768707483054E-2</v>
      </c>
      <c r="AC183" s="72">
        <v>3.548387096774186E-2</v>
      </c>
      <c r="AD183" s="72">
        <v>3.4267912772585563E-2</v>
      </c>
      <c r="AE183" s="72">
        <v>-2.4096385542168641E-2</v>
      </c>
      <c r="AF183" s="24"/>
      <c r="AG183" s="72">
        <v>2.4691358024691468E-2</v>
      </c>
      <c r="AH183" s="72">
        <v>3.9156626506024139E-2</v>
      </c>
      <c r="AI183" s="72">
        <v>2.3188405797101463E-2</v>
      </c>
      <c r="AJ183" s="72">
        <v>3.1161473087818692E-2</v>
      </c>
      <c r="AK183" s="24"/>
      <c r="AL183" s="72">
        <v>-1.6483516483516536E-2</v>
      </c>
      <c r="AM183" s="72">
        <v>2.2346368715083775E-2</v>
      </c>
      <c r="AN183" s="72">
        <v>-8.1967213114754189E-3</v>
      </c>
      <c r="AO183" s="72">
        <v>0</v>
      </c>
      <c r="AP183" s="24"/>
      <c r="AQ183" s="72">
        <v>2.2038567493112948E-2</v>
      </c>
      <c r="AR183" s="72">
        <v>8.0862533692722671E-3</v>
      </c>
      <c r="AS183" s="72">
        <v>0</v>
      </c>
      <c r="AT183" s="72">
        <v>1.8716577540107027E-2</v>
      </c>
      <c r="AU183" s="24"/>
      <c r="AV183" s="72">
        <v>2.624671916010568E-3</v>
      </c>
      <c r="AW183" s="72">
        <v>-2.6178010471203939E-3</v>
      </c>
      <c r="AX183" s="72">
        <v>1.3123359580052396E-2</v>
      </c>
      <c r="AY183" s="72">
        <v>2.3316062176165886E-2</v>
      </c>
      <c r="AZ183" s="24"/>
      <c r="BA183" s="72">
        <v>2.5316455696202667E-3</v>
      </c>
      <c r="BB183" s="72">
        <v>1.7676767676767735E-2</v>
      </c>
      <c r="BC183" s="72">
        <v>-4.9627791563275903E-3</v>
      </c>
      <c r="BD183" s="72">
        <v>-1.2468827930174564E-2</v>
      </c>
      <c r="BE183" s="24"/>
      <c r="BF183" s="72">
        <v>2.525252525252597E-3</v>
      </c>
    </row>
    <row r="184" spans="1:58" ht="9.75" customHeight="1">
      <c r="A184" s="71" t="s">
        <v>8</v>
      </c>
      <c r="B184" s="24"/>
      <c r="C184" s="73"/>
      <c r="D184" s="73"/>
      <c r="E184" s="73"/>
      <c r="F184" s="73"/>
      <c r="G184" s="24">
        <v>0.1095505617977528</v>
      </c>
      <c r="H184" s="73"/>
      <c r="I184" s="73"/>
      <c r="J184" s="73"/>
      <c r="K184" s="73"/>
      <c r="L184" s="24">
        <v>9.2405063291139289E-2</v>
      </c>
      <c r="M184" s="73">
        <v>0.14009661835748788</v>
      </c>
      <c r="N184" s="73">
        <v>0.11904761904761907</v>
      </c>
      <c r="O184" s="73">
        <v>0.12669683257918551</v>
      </c>
      <c r="P184" s="73">
        <v>0.14222222222222225</v>
      </c>
      <c r="Q184" s="24">
        <v>0.13209733487833142</v>
      </c>
      <c r="R184" s="73">
        <v>0.12288135593220328</v>
      </c>
      <c r="S184" s="73">
        <v>0.14468085106382977</v>
      </c>
      <c r="T184" s="73">
        <v>0.10843373493975905</v>
      </c>
      <c r="U184" s="73">
        <v>9.7276264591439787E-2</v>
      </c>
      <c r="V184" s="24">
        <v>0.11770726714431934</v>
      </c>
      <c r="W184" s="73">
        <v>0.11698113207547167</v>
      </c>
      <c r="X184" s="73">
        <v>5.9479553903345694E-2</v>
      </c>
      <c r="Y184" s="73">
        <v>5.4347826086956541E-2</v>
      </c>
      <c r="Z184" s="73">
        <v>4.2553191489361764E-2</v>
      </c>
      <c r="AA184" s="24">
        <v>6.7765567765567747E-2</v>
      </c>
      <c r="AB184" s="73">
        <v>4.7297297297297369E-2</v>
      </c>
      <c r="AC184" s="73">
        <v>0.12631578947368416</v>
      </c>
      <c r="AD184" s="73">
        <v>0.14089347079037795</v>
      </c>
      <c r="AE184" s="73">
        <v>0.1020408163265305</v>
      </c>
      <c r="AF184" s="24">
        <v>0.10377358490566047</v>
      </c>
      <c r="AG184" s="73">
        <v>7.0967741935483941E-2</v>
      </c>
      <c r="AH184" s="73">
        <v>7.4766355140186924E-2</v>
      </c>
      <c r="AI184" s="73">
        <v>6.3253012048192669E-2</v>
      </c>
      <c r="AJ184" s="73">
        <v>0.12345679012345689</v>
      </c>
      <c r="AK184" s="24">
        <v>8.3139083139083247E-2</v>
      </c>
      <c r="AL184" s="73">
        <v>7.8313253012048278E-2</v>
      </c>
      <c r="AM184" s="73">
        <v>6.0869565217391397E-2</v>
      </c>
      <c r="AN184" s="73">
        <v>2.8328611898017053E-2</v>
      </c>
      <c r="AO184" s="73">
        <v>-2.7472527472527375E-3</v>
      </c>
      <c r="AP184" s="24">
        <v>4.0172166427546729E-2</v>
      </c>
      <c r="AQ184" s="73">
        <v>3.6312849162011274E-2</v>
      </c>
      <c r="AR184" s="73">
        <v>2.1857923497267784E-2</v>
      </c>
      <c r="AS184" s="73">
        <v>3.0303030303030276E-2</v>
      </c>
      <c r="AT184" s="73">
        <v>4.9586776859504189E-2</v>
      </c>
      <c r="AU184" s="24">
        <v>3.4482758620689724E-2</v>
      </c>
      <c r="AV184" s="73">
        <v>2.9649595687331498E-2</v>
      </c>
      <c r="AW184" s="73">
        <v>1.8716577540107027E-2</v>
      </c>
      <c r="AX184" s="73">
        <v>3.2085561497326109E-2</v>
      </c>
      <c r="AY184" s="73">
        <v>3.6745406824147064E-2</v>
      </c>
      <c r="AZ184" s="24">
        <v>2.9333333333333433E-2</v>
      </c>
      <c r="BA184" s="73">
        <v>3.6649214659685958E-2</v>
      </c>
      <c r="BB184" s="73">
        <v>5.7742782152230943E-2</v>
      </c>
      <c r="BC184" s="73">
        <v>3.8860103626942921E-2</v>
      </c>
      <c r="BD184" s="73">
        <v>2.5316455696202667E-3</v>
      </c>
      <c r="BE184" s="24">
        <v>3.3678756476683835E-2</v>
      </c>
      <c r="BF184" s="73">
        <v>2.525252525252597E-3</v>
      </c>
    </row>
    <row r="185" spans="1:58" s="36" customFormat="1">
      <c r="A185" s="69" t="s">
        <v>243</v>
      </c>
      <c r="B185" s="37">
        <v>3905</v>
      </c>
      <c r="C185" s="80" t="s">
        <v>52</v>
      </c>
      <c r="D185" s="80" t="s">
        <v>52</v>
      </c>
      <c r="E185" s="80" t="s">
        <v>52</v>
      </c>
      <c r="F185" s="80" t="s">
        <v>52</v>
      </c>
      <c r="G185" s="37">
        <v>3572</v>
      </c>
      <c r="H185" s="70">
        <v>839</v>
      </c>
      <c r="I185" s="70">
        <v>828</v>
      </c>
      <c r="J185" s="70">
        <v>843</v>
      </c>
      <c r="K185" s="70">
        <v>823</v>
      </c>
      <c r="L185" s="37">
        <v>3333</v>
      </c>
      <c r="M185" s="70">
        <v>785</v>
      </c>
      <c r="N185" s="70">
        <v>795</v>
      </c>
      <c r="O185" s="70">
        <v>788</v>
      </c>
      <c r="P185" s="70">
        <v>792</v>
      </c>
      <c r="Q185" s="37">
        <v>3160</v>
      </c>
      <c r="R185" s="70">
        <v>617</v>
      </c>
      <c r="S185" s="70">
        <v>607</v>
      </c>
      <c r="T185" s="70">
        <v>612</v>
      </c>
      <c r="U185" s="70">
        <v>557</v>
      </c>
      <c r="V185" s="37">
        <v>2393</v>
      </c>
      <c r="W185" s="70">
        <v>588</v>
      </c>
      <c r="X185" s="70">
        <v>572</v>
      </c>
      <c r="Y185" s="70">
        <v>557</v>
      </c>
      <c r="Z185" s="70">
        <v>537</v>
      </c>
      <c r="AA185" s="37">
        <v>2254</v>
      </c>
      <c r="AB185" s="70">
        <v>510</v>
      </c>
      <c r="AC185" s="70">
        <v>503</v>
      </c>
      <c r="AD185" s="70">
        <v>490</v>
      </c>
      <c r="AE185" s="70">
        <v>468</v>
      </c>
      <c r="AF185" s="37">
        <v>1971</v>
      </c>
      <c r="AG185" s="70">
        <v>426</v>
      </c>
      <c r="AH185" s="70">
        <v>415</v>
      </c>
      <c r="AI185" s="70">
        <v>418</v>
      </c>
      <c r="AJ185" s="70">
        <v>409</v>
      </c>
      <c r="AK185" s="37">
        <v>1668</v>
      </c>
      <c r="AL185" s="70">
        <v>381</v>
      </c>
      <c r="AM185" s="70">
        <v>375</v>
      </c>
      <c r="AN185" s="70">
        <v>373</v>
      </c>
      <c r="AO185" s="70">
        <v>370</v>
      </c>
      <c r="AP185" s="37">
        <v>1499</v>
      </c>
      <c r="AQ185" s="70">
        <v>359</v>
      </c>
      <c r="AR185" s="70">
        <v>351</v>
      </c>
      <c r="AS185" s="70">
        <v>351</v>
      </c>
      <c r="AT185" s="70">
        <v>331</v>
      </c>
      <c r="AU185" s="37">
        <v>1392</v>
      </c>
      <c r="AV185" s="70">
        <v>334</v>
      </c>
      <c r="AW185" s="70">
        <v>320</v>
      </c>
      <c r="AX185" s="70">
        <v>318</v>
      </c>
      <c r="AY185" s="70">
        <v>309</v>
      </c>
      <c r="AZ185" s="37">
        <v>1281</v>
      </c>
      <c r="BA185" s="70">
        <v>302</v>
      </c>
      <c r="BB185" s="70">
        <v>291</v>
      </c>
      <c r="BC185" s="70">
        <v>282</v>
      </c>
      <c r="BD185" s="70">
        <v>281</v>
      </c>
      <c r="BE185" s="37">
        <v>1156</v>
      </c>
      <c r="BF185" s="70">
        <v>269</v>
      </c>
    </row>
    <row r="186" spans="1:58" ht="9" customHeight="1">
      <c r="A186" s="71" t="s">
        <v>7</v>
      </c>
      <c r="B186" s="24"/>
      <c r="C186" s="72"/>
      <c r="D186" s="72"/>
      <c r="E186" s="72"/>
      <c r="F186" s="72"/>
      <c r="G186" s="24"/>
      <c r="H186" s="72"/>
      <c r="I186" s="72">
        <v>-1.3110846245530383E-2</v>
      </c>
      <c r="J186" s="72">
        <v>1.8115942028985588E-2</v>
      </c>
      <c r="K186" s="72">
        <v>-2.3724792408066464E-2</v>
      </c>
      <c r="L186" s="24"/>
      <c r="M186" s="72">
        <v>-4.6172539489671927E-2</v>
      </c>
      <c r="N186" s="72">
        <v>1.2738853503184711E-2</v>
      </c>
      <c r="O186" s="72">
        <v>-8.8050314465408785E-3</v>
      </c>
      <c r="P186" s="72">
        <v>5.0761421319795996E-3</v>
      </c>
      <c r="Q186" s="24"/>
      <c r="R186" s="72">
        <v>-0.22095959595959591</v>
      </c>
      <c r="S186" s="72">
        <v>-1.620745542949753E-2</v>
      </c>
      <c r="T186" s="72">
        <v>8.2372322899506578E-3</v>
      </c>
      <c r="U186" s="72">
        <v>-8.9869281045751648E-2</v>
      </c>
      <c r="V186" s="24"/>
      <c r="W186" s="72">
        <v>5.5655296229802476E-2</v>
      </c>
      <c r="X186" s="72">
        <v>-2.7210884353741527E-2</v>
      </c>
      <c r="Y186" s="72">
        <v>-2.6223776223776252E-2</v>
      </c>
      <c r="Z186" s="72">
        <v>-3.590664272890487E-2</v>
      </c>
      <c r="AA186" s="24"/>
      <c r="AB186" s="72">
        <v>-5.027932960893855E-2</v>
      </c>
      <c r="AC186" s="72">
        <v>-1.3725490196078383E-2</v>
      </c>
      <c r="AD186" s="72">
        <v>-2.5844930417495027E-2</v>
      </c>
      <c r="AE186" s="72">
        <v>-4.4897959183673453E-2</v>
      </c>
      <c r="AF186" s="24"/>
      <c r="AG186" s="72">
        <v>-8.9743589743589758E-2</v>
      </c>
      <c r="AH186" s="72">
        <v>-2.5821596244131495E-2</v>
      </c>
      <c r="AI186" s="72">
        <v>7.2289156626506035E-3</v>
      </c>
      <c r="AJ186" s="72">
        <v>-2.1531100478468845E-2</v>
      </c>
      <c r="AK186" s="24"/>
      <c r="AL186" s="72">
        <v>-6.8459657701711474E-2</v>
      </c>
      <c r="AM186" s="72">
        <v>-1.5748031496062964E-2</v>
      </c>
      <c r="AN186" s="72">
        <v>-5.3333333333333011E-3</v>
      </c>
      <c r="AO186" s="72">
        <v>-8.0428954423592547E-3</v>
      </c>
      <c r="AP186" s="24"/>
      <c r="AQ186" s="72">
        <v>-2.9729729729729759E-2</v>
      </c>
      <c r="AR186" s="72">
        <v>-2.2284122562674091E-2</v>
      </c>
      <c r="AS186" s="72">
        <v>0</v>
      </c>
      <c r="AT186" s="72">
        <v>-5.6980056980056926E-2</v>
      </c>
      <c r="AU186" s="24"/>
      <c r="AV186" s="72">
        <v>9.0634441087613649E-3</v>
      </c>
      <c r="AW186" s="72">
        <v>-4.1916167664670656E-2</v>
      </c>
      <c r="AX186" s="72">
        <v>-6.2499999999999778E-3</v>
      </c>
      <c r="AY186" s="72">
        <v>-2.8301886792452824E-2</v>
      </c>
      <c r="AZ186" s="24"/>
      <c r="BA186" s="72">
        <v>-2.2653721682847849E-2</v>
      </c>
      <c r="BB186" s="72">
        <v>-3.6423841059602613E-2</v>
      </c>
      <c r="BC186" s="72">
        <v>-3.0927835051546393E-2</v>
      </c>
      <c r="BD186" s="72">
        <v>-3.5460992907800915E-3</v>
      </c>
      <c r="BE186" s="24"/>
      <c r="BF186" s="72">
        <v>-4.2704626334519546E-2</v>
      </c>
    </row>
    <row r="187" spans="1:58" ht="9.75" customHeight="1">
      <c r="A187" s="71" t="s">
        <v>8</v>
      </c>
      <c r="B187" s="24"/>
      <c r="C187" s="73"/>
      <c r="D187" s="73"/>
      <c r="E187" s="73"/>
      <c r="F187" s="73"/>
      <c r="G187" s="24">
        <v>-8.5275288092189538E-2</v>
      </c>
      <c r="H187" s="73"/>
      <c r="I187" s="73"/>
      <c r="J187" s="73"/>
      <c r="K187" s="73"/>
      <c r="L187" s="24">
        <v>-6.690929451287797E-2</v>
      </c>
      <c r="M187" s="73">
        <v>-6.4362336114421881E-2</v>
      </c>
      <c r="N187" s="73">
        <v>-3.9855072463768071E-2</v>
      </c>
      <c r="O187" s="73">
        <v>-6.5243179122182693E-2</v>
      </c>
      <c r="P187" s="73">
        <v>-3.7667071688942899E-2</v>
      </c>
      <c r="Q187" s="24">
        <v>-5.1905190519051958E-2</v>
      </c>
      <c r="R187" s="73">
        <v>-0.21401273885350314</v>
      </c>
      <c r="S187" s="73">
        <v>-0.2364779874213836</v>
      </c>
      <c r="T187" s="73">
        <v>-0.2233502538071066</v>
      </c>
      <c r="U187" s="73">
        <v>-0.29671717171717171</v>
      </c>
      <c r="V187" s="24">
        <v>-0.24272151898734173</v>
      </c>
      <c r="W187" s="73">
        <v>-4.7001620745542927E-2</v>
      </c>
      <c r="X187" s="73">
        <v>-5.766062602965405E-2</v>
      </c>
      <c r="Y187" s="73">
        <v>-8.9869281045751648E-2</v>
      </c>
      <c r="Z187" s="73">
        <v>-3.590664272890487E-2</v>
      </c>
      <c r="AA187" s="24">
        <v>-5.8086084412870886E-2</v>
      </c>
      <c r="AB187" s="73">
        <v>-0.13265306122448983</v>
      </c>
      <c r="AC187" s="73">
        <v>-0.12062937062937062</v>
      </c>
      <c r="AD187" s="73">
        <v>-0.1202872531418312</v>
      </c>
      <c r="AE187" s="73">
        <v>-0.12849162011173187</v>
      </c>
      <c r="AF187" s="24">
        <v>-0.12555456965394851</v>
      </c>
      <c r="AG187" s="73">
        <v>-0.16470588235294115</v>
      </c>
      <c r="AH187" s="73">
        <v>-0.1749502982107356</v>
      </c>
      <c r="AI187" s="73">
        <v>-0.14693877551020407</v>
      </c>
      <c r="AJ187" s="73">
        <v>-0.12606837606837606</v>
      </c>
      <c r="AK187" s="24">
        <v>-0.15372907153729076</v>
      </c>
      <c r="AL187" s="73">
        <v>-0.10563380281690138</v>
      </c>
      <c r="AM187" s="73">
        <v>-9.6385542168674676E-2</v>
      </c>
      <c r="AN187" s="73">
        <v>-0.10765550239234445</v>
      </c>
      <c r="AO187" s="73">
        <v>-9.5354523227383914E-2</v>
      </c>
      <c r="AP187" s="24">
        <v>-0.10131894484412474</v>
      </c>
      <c r="AQ187" s="73">
        <v>-5.7742782152230943E-2</v>
      </c>
      <c r="AR187" s="73">
        <v>-6.3999999999999946E-2</v>
      </c>
      <c r="AS187" s="73">
        <v>-5.8981233243967868E-2</v>
      </c>
      <c r="AT187" s="73">
        <v>-0.10540540540540544</v>
      </c>
      <c r="AU187" s="24">
        <v>-7.138092061374246E-2</v>
      </c>
      <c r="AV187" s="73">
        <v>-6.9637883008356494E-2</v>
      </c>
      <c r="AW187" s="73">
        <v>-8.8319088319088301E-2</v>
      </c>
      <c r="AX187" s="73">
        <v>-9.4017094017094016E-2</v>
      </c>
      <c r="AY187" s="73">
        <v>-6.6465256797583083E-2</v>
      </c>
      <c r="AZ187" s="24">
        <v>-7.9741379310344862E-2</v>
      </c>
      <c r="BA187" s="73">
        <v>-9.5808383233532912E-2</v>
      </c>
      <c r="BB187" s="73">
        <v>-9.0624999999999956E-2</v>
      </c>
      <c r="BC187" s="73">
        <v>-0.1132075471698113</v>
      </c>
      <c r="BD187" s="73">
        <v>-9.061488673139162E-2</v>
      </c>
      <c r="BE187" s="24">
        <v>-9.7580015612802495E-2</v>
      </c>
      <c r="BF187" s="73">
        <v>-0.10927152317880795</v>
      </c>
    </row>
    <row r="188" spans="1:58">
      <c r="A188" s="69" t="s">
        <v>245</v>
      </c>
      <c r="B188" s="37">
        <v>754</v>
      </c>
      <c r="C188" s="80" t="s">
        <v>52</v>
      </c>
      <c r="D188" s="80" t="s">
        <v>52</v>
      </c>
      <c r="E188" s="80" t="s">
        <v>52</v>
      </c>
      <c r="F188" s="80" t="s">
        <v>52</v>
      </c>
      <c r="G188" s="37">
        <v>811</v>
      </c>
      <c r="H188" s="70">
        <v>207</v>
      </c>
      <c r="I188" s="70">
        <v>213</v>
      </c>
      <c r="J188" s="70">
        <v>217</v>
      </c>
      <c r="K188" s="70">
        <v>214</v>
      </c>
      <c r="L188" s="37">
        <v>851</v>
      </c>
      <c r="M188" s="70">
        <v>223</v>
      </c>
      <c r="N188" s="70">
        <v>221</v>
      </c>
      <c r="O188" s="70">
        <v>219</v>
      </c>
      <c r="P188" s="70">
        <v>219</v>
      </c>
      <c r="Q188" s="37">
        <v>882</v>
      </c>
      <c r="R188" s="70">
        <v>228</v>
      </c>
      <c r="S188" s="70">
        <v>233</v>
      </c>
      <c r="T188" s="70">
        <v>239</v>
      </c>
      <c r="U188" s="70">
        <v>231</v>
      </c>
      <c r="V188" s="37">
        <v>931</v>
      </c>
      <c r="W188" s="70">
        <v>245</v>
      </c>
      <c r="X188" s="70">
        <v>247</v>
      </c>
      <c r="Y188" s="70">
        <v>243</v>
      </c>
      <c r="Z188" s="70">
        <v>241</v>
      </c>
      <c r="AA188" s="37">
        <v>976</v>
      </c>
      <c r="AB188" s="70">
        <v>247</v>
      </c>
      <c r="AC188" s="70">
        <v>241</v>
      </c>
      <c r="AD188" s="70">
        <v>252</v>
      </c>
      <c r="AE188" s="70">
        <v>250</v>
      </c>
      <c r="AF188" s="37">
        <v>990</v>
      </c>
      <c r="AG188" s="70">
        <v>259</v>
      </c>
      <c r="AH188" s="70">
        <v>255</v>
      </c>
      <c r="AI188" s="70">
        <v>251</v>
      </c>
      <c r="AJ188" s="70">
        <v>257</v>
      </c>
      <c r="AK188" s="37">
        <v>1022</v>
      </c>
      <c r="AL188" s="70">
        <v>265</v>
      </c>
      <c r="AM188" s="70">
        <v>263</v>
      </c>
      <c r="AN188" s="70">
        <v>265</v>
      </c>
      <c r="AO188" s="70">
        <v>260</v>
      </c>
      <c r="AP188" s="37">
        <v>1053</v>
      </c>
      <c r="AQ188" s="70">
        <v>271</v>
      </c>
      <c r="AR188" s="70">
        <v>268</v>
      </c>
      <c r="AS188" s="70">
        <v>258</v>
      </c>
      <c r="AT188" s="70">
        <v>272</v>
      </c>
      <c r="AU188" s="37">
        <v>1069</v>
      </c>
      <c r="AV188" s="70">
        <v>250</v>
      </c>
      <c r="AW188" s="70">
        <v>244</v>
      </c>
      <c r="AX188" s="70">
        <v>244</v>
      </c>
      <c r="AY188" s="70">
        <v>237</v>
      </c>
      <c r="AZ188" s="37">
        <v>975</v>
      </c>
      <c r="BA188" s="70">
        <v>247</v>
      </c>
      <c r="BB188" s="70">
        <v>244</v>
      </c>
      <c r="BC188" s="70">
        <v>243</v>
      </c>
      <c r="BD188" s="70">
        <v>243</v>
      </c>
      <c r="BE188" s="37">
        <v>977</v>
      </c>
      <c r="BF188" s="70">
        <v>246</v>
      </c>
    </row>
    <row r="189" spans="1:58" ht="9" customHeight="1">
      <c r="A189" s="71" t="s">
        <v>7</v>
      </c>
      <c r="B189" s="24"/>
      <c r="C189" s="72"/>
      <c r="D189" s="72"/>
      <c r="E189" s="72"/>
      <c r="F189" s="72"/>
      <c r="G189" s="24"/>
      <c r="H189" s="72"/>
      <c r="I189" s="72">
        <v>2.8985507246376718E-2</v>
      </c>
      <c r="J189" s="72">
        <v>1.8779342723004744E-2</v>
      </c>
      <c r="K189" s="72">
        <v>-1.3824884792626779E-2</v>
      </c>
      <c r="L189" s="24"/>
      <c r="M189" s="72">
        <v>4.20560747663552E-2</v>
      </c>
      <c r="N189" s="72">
        <v>-8.9686098654708779E-3</v>
      </c>
      <c r="O189" s="72">
        <v>-9.0497737556560764E-3</v>
      </c>
      <c r="P189" s="72">
        <v>0</v>
      </c>
      <c r="Q189" s="24"/>
      <c r="R189" s="72">
        <v>4.1095890410958846E-2</v>
      </c>
      <c r="S189" s="72">
        <v>2.1929824561403466E-2</v>
      </c>
      <c r="T189" s="72">
        <v>2.5751072961373467E-2</v>
      </c>
      <c r="U189" s="72">
        <v>-3.3472803347280311E-2</v>
      </c>
      <c r="V189" s="24"/>
      <c r="W189" s="72">
        <v>6.0606060606060552E-2</v>
      </c>
      <c r="X189" s="72">
        <v>8.1632653061225469E-3</v>
      </c>
      <c r="Y189" s="72">
        <v>-1.619433198380571E-2</v>
      </c>
      <c r="Z189" s="72">
        <v>-8.2304526748970819E-3</v>
      </c>
      <c r="AA189" s="24"/>
      <c r="AB189" s="72">
        <v>2.4896265560165887E-2</v>
      </c>
      <c r="AC189" s="72">
        <v>-2.4291497975708509E-2</v>
      </c>
      <c r="AD189" s="72">
        <v>4.5643153526971014E-2</v>
      </c>
      <c r="AE189" s="72">
        <v>-7.9365079365079083E-3</v>
      </c>
      <c r="AF189" s="24"/>
      <c r="AG189" s="72">
        <v>3.6000000000000032E-2</v>
      </c>
      <c r="AH189" s="72">
        <v>-1.5444015444015413E-2</v>
      </c>
      <c r="AI189" s="72">
        <v>-1.5686274509803977E-2</v>
      </c>
      <c r="AJ189" s="72">
        <v>2.3904382470119501E-2</v>
      </c>
      <c r="AK189" s="24"/>
      <c r="AL189" s="72">
        <v>3.112840466926059E-2</v>
      </c>
      <c r="AM189" s="72">
        <v>-7.547169811320753E-3</v>
      </c>
      <c r="AN189" s="72">
        <v>7.6045627376426506E-3</v>
      </c>
      <c r="AO189" s="72">
        <v>-1.8867924528301883E-2</v>
      </c>
      <c r="AP189" s="24"/>
      <c r="AQ189" s="72">
        <v>4.2307692307692379E-2</v>
      </c>
      <c r="AR189" s="72">
        <v>-1.1070110701106972E-2</v>
      </c>
      <c r="AS189" s="72">
        <v>-3.7313432835820892E-2</v>
      </c>
      <c r="AT189" s="72">
        <v>5.4263565891472965E-2</v>
      </c>
      <c r="AU189" s="24"/>
      <c r="AV189" s="72">
        <v>-8.0882352941176516E-2</v>
      </c>
      <c r="AW189" s="72">
        <v>-2.4000000000000021E-2</v>
      </c>
      <c r="AX189" s="72">
        <v>0</v>
      </c>
      <c r="AY189" s="72">
        <v>-2.8688524590163911E-2</v>
      </c>
      <c r="AZ189" s="24"/>
      <c r="BA189" s="72">
        <v>4.2194092827004148E-2</v>
      </c>
      <c r="BB189" s="72">
        <v>-1.2145748987854255E-2</v>
      </c>
      <c r="BC189" s="72">
        <v>-4.098360655737654E-3</v>
      </c>
      <c r="BD189" s="72">
        <v>0</v>
      </c>
      <c r="BE189" s="24"/>
      <c r="BF189" s="72">
        <v>1.2345679012345734E-2</v>
      </c>
    </row>
    <row r="190" spans="1:58" ht="9.6" customHeight="1">
      <c r="A190" s="71" t="s">
        <v>8</v>
      </c>
      <c r="B190" s="24"/>
      <c r="C190" s="73"/>
      <c r="D190" s="73"/>
      <c r="E190" s="73"/>
      <c r="F190" s="73"/>
      <c r="G190" s="24">
        <v>7.5596816976127412E-2</v>
      </c>
      <c r="H190" s="73"/>
      <c r="I190" s="73"/>
      <c r="J190" s="73"/>
      <c r="K190" s="73"/>
      <c r="L190" s="24">
        <v>4.9321824907521572E-2</v>
      </c>
      <c r="M190" s="73">
        <v>7.7294685990338063E-2</v>
      </c>
      <c r="N190" s="73">
        <v>3.7558685446009488E-2</v>
      </c>
      <c r="O190" s="73">
        <v>9.2165898617511122E-3</v>
      </c>
      <c r="P190" s="73">
        <v>2.3364485981308469E-2</v>
      </c>
      <c r="Q190" s="24">
        <v>3.6427732079906017E-2</v>
      </c>
      <c r="R190" s="73">
        <v>2.2421524663677195E-2</v>
      </c>
      <c r="S190" s="73">
        <v>5.4298642533936681E-2</v>
      </c>
      <c r="T190" s="73">
        <v>9.1324200913242004E-2</v>
      </c>
      <c r="U190" s="73">
        <v>5.4794520547945202E-2</v>
      </c>
      <c r="V190" s="24">
        <v>5.555555555555558E-2</v>
      </c>
      <c r="W190" s="73">
        <v>7.4561403508771829E-2</v>
      </c>
      <c r="X190" s="73">
        <v>6.0085836909871349E-2</v>
      </c>
      <c r="Y190" s="73">
        <v>1.6736401673640211E-2</v>
      </c>
      <c r="Z190" s="73">
        <v>4.3290043290043378E-2</v>
      </c>
      <c r="AA190" s="24">
        <v>4.8335123523093548E-2</v>
      </c>
      <c r="AB190" s="73">
        <v>8.1632653061225469E-3</v>
      </c>
      <c r="AC190" s="73">
        <v>-2.4291497975708509E-2</v>
      </c>
      <c r="AD190" s="73">
        <v>3.7037037037036979E-2</v>
      </c>
      <c r="AE190" s="73">
        <v>3.7344398340249052E-2</v>
      </c>
      <c r="AF190" s="24">
        <v>1.4344262295082011E-2</v>
      </c>
      <c r="AG190" s="73">
        <v>4.8582995951417018E-2</v>
      </c>
      <c r="AH190" s="73">
        <v>5.8091286307053958E-2</v>
      </c>
      <c r="AI190" s="73">
        <v>-3.9682539682539542E-3</v>
      </c>
      <c r="AJ190" s="73">
        <v>2.8000000000000025E-2</v>
      </c>
      <c r="AK190" s="24">
        <v>3.2323232323232309E-2</v>
      </c>
      <c r="AL190" s="73">
        <v>2.316602316602312E-2</v>
      </c>
      <c r="AM190" s="73">
        <v>3.1372549019607954E-2</v>
      </c>
      <c r="AN190" s="73">
        <v>5.5776892430278835E-2</v>
      </c>
      <c r="AO190" s="73">
        <v>1.1673151750972721E-2</v>
      </c>
      <c r="AP190" s="24">
        <v>3.0332681017612551E-2</v>
      </c>
      <c r="AQ190" s="73">
        <v>2.2641509433962259E-2</v>
      </c>
      <c r="AR190" s="73">
        <v>1.9011406844106515E-2</v>
      </c>
      <c r="AS190" s="73">
        <v>-2.6415094339622636E-2</v>
      </c>
      <c r="AT190" s="73">
        <v>4.6153846153846212E-2</v>
      </c>
      <c r="AU190" s="24">
        <v>1.5194681861348425E-2</v>
      </c>
      <c r="AV190" s="73">
        <v>-7.7490774907749027E-2</v>
      </c>
      <c r="AW190" s="73">
        <v>-8.9552238805970186E-2</v>
      </c>
      <c r="AX190" s="73">
        <v>-5.4263565891472854E-2</v>
      </c>
      <c r="AY190" s="73">
        <v>-0.12867647058823528</v>
      </c>
      <c r="AZ190" s="24">
        <v>-8.7932647333957004E-2</v>
      </c>
      <c r="BA190" s="73">
        <v>-1.2000000000000011E-2</v>
      </c>
      <c r="BB190" s="73">
        <v>0</v>
      </c>
      <c r="BC190" s="73">
        <v>-4.098360655737654E-3</v>
      </c>
      <c r="BD190" s="73">
        <v>2.5316455696202445E-2</v>
      </c>
      <c r="BE190" s="24">
        <v>2.0512820512821328E-3</v>
      </c>
      <c r="BF190" s="73">
        <v>-4.0485829959514552E-3</v>
      </c>
    </row>
    <row r="191" spans="1:58" ht="11.25" customHeight="1">
      <c r="A191" s="69" t="s">
        <v>246</v>
      </c>
      <c r="B191" s="123" t="s">
        <v>44</v>
      </c>
      <c r="C191" s="80" t="s">
        <v>52</v>
      </c>
      <c r="D191" s="80" t="s">
        <v>52</v>
      </c>
      <c r="E191" s="80" t="s">
        <v>52</v>
      </c>
      <c r="F191" s="80" t="s">
        <v>52</v>
      </c>
      <c r="G191" s="123" t="s">
        <v>44</v>
      </c>
      <c r="H191" s="80" t="s">
        <v>52</v>
      </c>
      <c r="I191" s="80" t="s">
        <v>52</v>
      </c>
      <c r="J191" s="80" t="s">
        <v>52</v>
      </c>
      <c r="K191" s="80" t="s">
        <v>52</v>
      </c>
      <c r="L191" s="123" t="s">
        <v>44</v>
      </c>
      <c r="M191" s="80" t="s">
        <v>52</v>
      </c>
      <c r="N191" s="80" t="s">
        <v>52</v>
      </c>
      <c r="O191" s="80" t="s">
        <v>52</v>
      </c>
      <c r="P191" s="80" t="s">
        <v>52</v>
      </c>
      <c r="Q191" s="123" t="s">
        <v>44</v>
      </c>
      <c r="R191" s="80" t="s">
        <v>52</v>
      </c>
      <c r="S191" s="80" t="s">
        <v>52</v>
      </c>
      <c r="T191" s="80" t="s">
        <v>52</v>
      </c>
      <c r="U191" s="80" t="s">
        <v>52</v>
      </c>
      <c r="V191" s="123" t="s">
        <v>44</v>
      </c>
      <c r="W191" s="80" t="s">
        <v>52</v>
      </c>
      <c r="X191" s="80" t="s">
        <v>52</v>
      </c>
      <c r="Y191" s="80" t="s">
        <v>52</v>
      </c>
      <c r="Z191" s="80" t="s">
        <v>52</v>
      </c>
      <c r="AA191" s="123" t="s">
        <v>44</v>
      </c>
      <c r="AB191" s="80" t="s">
        <v>52</v>
      </c>
      <c r="AC191" s="80" t="s">
        <v>52</v>
      </c>
      <c r="AD191" s="80" t="s">
        <v>52</v>
      </c>
      <c r="AE191" s="80" t="s">
        <v>52</v>
      </c>
      <c r="AF191" s="123" t="s">
        <v>44</v>
      </c>
      <c r="AG191" s="80" t="s">
        <v>52</v>
      </c>
      <c r="AH191" s="80" t="s">
        <v>52</v>
      </c>
      <c r="AI191" s="80" t="s">
        <v>52</v>
      </c>
      <c r="AJ191" s="80" t="s">
        <v>52</v>
      </c>
      <c r="AK191" s="123" t="s">
        <v>44</v>
      </c>
      <c r="AL191" s="70">
        <v>48</v>
      </c>
      <c r="AM191" s="70">
        <v>43</v>
      </c>
      <c r="AN191" s="70">
        <v>46</v>
      </c>
      <c r="AO191" s="70">
        <v>46</v>
      </c>
      <c r="AP191" s="37">
        <v>184</v>
      </c>
      <c r="AQ191" s="70">
        <v>50</v>
      </c>
      <c r="AR191" s="70">
        <v>48</v>
      </c>
      <c r="AS191" s="70">
        <v>52</v>
      </c>
      <c r="AT191" s="70">
        <v>53</v>
      </c>
      <c r="AU191" s="37">
        <v>203</v>
      </c>
      <c r="AV191" s="70">
        <v>56</v>
      </c>
      <c r="AW191" s="70">
        <v>57</v>
      </c>
      <c r="AX191" s="70">
        <v>57</v>
      </c>
      <c r="AY191" s="70">
        <v>60</v>
      </c>
      <c r="AZ191" s="37">
        <v>230</v>
      </c>
      <c r="BA191" s="70">
        <v>62</v>
      </c>
      <c r="BB191" s="70">
        <v>66</v>
      </c>
      <c r="BC191" s="70">
        <v>69</v>
      </c>
      <c r="BD191" s="70">
        <v>63</v>
      </c>
      <c r="BE191" s="37">
        <v>260</v>
      </c>
      <c r="BF191" s="70">
        <v>71</v>
      </c>
    </row>
    <row r="192" spans="1:58" ht="10.199999999999999" customHeight="1">
      <c r="A192" s="71" t="s">
        <v>7</v>
      </c>
      <c r="B192" s="24"/>
      <c r="C192" s="73"/>
      <c r="D192" s="73"/>
      <c r="E192" s="73"/>
      <c r="F192" s="73"/>
      <c r="G192" s="24"/>
      <c r="H192" s="73"/>
      <c r="I192" s="73"/>
      <c r="J192" s="73"/>
      <c r="K192" s="73"/>
      <c r="L192" s="24"/>
      <c r="M192" s="73"/>
      <c r="N192" s="73"/>
      <c r="O192" s="73"/>
      <c r="P192" s="73"/>
      <c r="Q192" s="24"/>
      <c r="R192" s="73"/>
      <c r="S192" s="73"/>
      <c r="T192" s="73"/>
      <c r="U192" s="73"/>
      <c r="V192" s="24"/>
      <c r="W192" s="73"/>
      <c r="X192" s="73"/>
      <c r="Y192" s="73"/>
      <c r="Z192" s="73"/>
      <c r="AA192" s="24"/>
      <c r="AB192" s="73"/>
      <c r="AC192" s="73"/>
      <c r="AD192" s="73"/>
      <c r="AE192" s="73"/>
      <c r="AF192" s="24"/>
      <c r="AG192" s="73"/>
      <c r="AH192" s="73"/>
      <c r="AI192" s="73"/>
      <c r="AJ192" s="73"/>
      <c r="AK192" s="24"/>
      <c r="AL192" s="72"/>
      <c r="AM192" s="72">
        <v>-0.10416666666666663</v>
      </c>
      <c r="AN192" s="72">
        <v>6.9767441860465018E-2</v>
      </c>
      <c r="AO192" s="72">
        <v>0</v>
      </c>
      <c r="AP192" s="24"/>
      <c r="AQ192" s="72">
        <v>8.6956521739130377E-2</v>
      </c>
      <c r="AR192" s="72">
        <v>-4.0000000000000036E-2</v>
      </c>
      <c r="AS192" s="72">
        <v>8.3333333333333259E-2</v>
      </c>
      <c r="AT192" s="72">
        <v>1.9230769230769162E-2</v>
      </c>
      <c r="AU192" s="24"/>
      <c r="AV192" s="72">
        <v>5.6603773584905648E-2</v>
      </c>
      <c r="AW192" s="72">
        <v>1.7857142857142794E-2</v>
      </c>
      <c r="AX192" s="72">
        <v>0</v>
      </c>
      <c r="AY192" s="72">
        <v>5.2631578947368363E-2</v>
      </c>
      <c r="AZ192" s="24"/>
      <c r="BA192" s="72">
        <v>3.3333333333333437E-2</v>
      </c>
      <c r="BB192" s="72">
        <v>6.4516129032258007E-2</v>
      </c>
      <c r="BC192" s="72">
        <v>4.5454545454545414E-2</v>
      </c>
      <c r="BD192" s="72">
        <v>-8.6956521739130488E-2</v>
      </c>
      <c r="BE192" s="24"/>
      <c r="BF192" s="72">
        <v>0.12698412698412698</v>
      </c>
    </row>
    <row r="193" spans="1:58" ht="12.6" customHeight="1">
      <c r="A193" s="71" t="s">
        <v>8</v>
      </c>
      <c r="B193" s="24"/>
      <c r="C193" s="73"/>
      <c r="D193" s="73"/>
      <c r="E193" s="73"/>
      <c r="F193" s="73"/>
      <c r="G193" s="24"/>
      <c r="H193" s="73"/>
      <c r="I193" s="73"/>
      <c r="J193" s="73"/>
      <c r="K193" s="73"/>
      <c r="L193" s="24"/>
      <c r="M193" s="73"/>
      <c r="N193" s="73"/>
      <c r="O193" s="73"/>
      <c r="P193" s="73"/>
      <c r="Q193" s="24"/>
      <c r="R193" s="73"/>
      <c r="S193" s="73"/>
      <c r="T193" s="73"/>
      <c r="U193" s="73"/>
      <c r="V193" s="24"/>
      <c r="W193" s="73"/>
      <c r="X193" s="73"/>
      <c r="Y193" s="73"/>
      <c r="Z193" s="73"/>
      <c r="AA193" s="24"/>
      <c r="AB193" s="73"/>
      <c r="AC193" s="73"/>
      <c r="AD193" s="73"/>
      <c r="AE193" s="73"/>
      <c r="AF193" s="24"/>
      <c r="AG193" s="73"/>
      <c r="AH193" s="73"/>
      <c r="AI193" s="73"/>
      <c r="AJ193" s="73"/>
      <c r="AK193" s="24"/>
      <c r="AL193" s="73"/>
      <c r="AM193" s="73"/>
      <c r="AN193" s="73"/>
      <c r="AO193" s="73"/>
      <c r="AP193" s="24"/>
      <c r="AQ193" s="73">
        <v>4.1666666666666741E-2</v>
      </c>
      <c r="AR193" s="73">
        <v>0.11627906976744184</v>
      </c>
      <c r="AS193" s="73">
        <v>0.13043478260869557</v>
      </c>
      <c r="AT193" s="73">
        <v>0.15217391304347827</v>
      </c>
      <c r="AU193" s="24">
        <v>0.10326086956521729</v>
      </c>
      <c r="AV193" s="73">
        <v>0.12000000000000011</v>
      </c>
      <c r="AW193" s="73">
        <v>0.1875</v>
      </c>
      <c r="AX193" s="73">
        <v>9.6153846153846256E-2</v>
      </c>
      <c r="AY193" s="73">
        <v>0.13207547169811318</v>
      </c>
      <c r="AZ193" s="24">
        <v>0.13300492610837433</v>
      </c>
      <c r="BA193" s="73">
        <v>0.10714285714285721</v>
      </c>
      <c r="BB193" s="73">
        <v>0.15789473684210531</v>
      </c>
      <c r="BC193" s="73">
        <v>0.21052631578947367</v>
      </c>
      <c r="BD193" s="73">
        <v>5.0000000000000044E-2</v>
      </c>
      <c r="BE193" s="24">
        <v>0.13043478260869557</v>
      </c>
      <c r="BF193" s="73">
        <v>0.14516129032258074</v>
      </c>
    </row>
    <row r="194" spans="1:58" ht="10.5" customHeight="1">
      <c r="A194" s="69" t="s">
        <v>244</v>
      </c>
      <c r="B194" s="37">
        <v>342</v>
      </c>
      <c r="C194" s="80" t="s">
        <v>52</v>
      </c>
      <c r="D194" s="80" t="s">
        <v>52</v>
      </c>
      <c r="E194" s="80" t="s">
        <v>52</v>
      </c>
      <c r="F194" s="80" t="s">
        <v>52</v>
      </c>
      <c r="G194" s="37">
        <v>325</v>
      </c>
      <c r="H194" s="70">
        <v>73</v>
      </c>
      <c r="I194" s="70">
        <v>67</v>
      </c>
      <c r="J194" s="70">
        <v>62</v>
      </c>
      <c r="K194" s="70">
        <v>54</v>
      </c>
      <c r="L194" s="37">
        <v>256</v>
      </c>
      <c r="M194" s="70">
        <v>60</v>
      </c>
      <c r="N194" s="70">
        <v>56</v>
      </c>
      <c r="O194" s="70">
        <v>67</v>
      </c>
      <c r="P194" s="70">
        <v>61</v>
      </c>
      <c r="Q194" s="37">
        <v>244</v>
      </c>
      <c r="R194" s="70">
        <v>68</v>
      </c>
      <c r="S194" s="70">
        <v>61</v>
      </c>
      <c r="T194" s="70">
        <v>59</v>
      </c>
      <c r="U194" s="70">
        <v>44</v>
      </c>
      <c r="V194" s="37">
        <v>232</v>
      </c>
      <c r="W194" s="70">
        <v>70</v>
      </c>
      <c r="X194" s="70">
        <v>57</v>
      </c>
      <c r="Y194" s="70">
        <v>58</v>
      </c>
      <c r="Z194" s="70">
        <v>49</v>
      </c>
      <c r="AA194" s="37">
        <v>234</v>
      </c>
      <c r="AB194" s="70">
        <v>62</v>
      </c>
      <c r="AC194" s="70">
        <v>56</v>
      </c>
      <c r="AD194" s="70">
        <v>53</v>
      </c>
      <c r="AE194" s="70">
        <v>59</v>
      </c>
      <c r="AF194" s="37">
        <v>230</v>
      </c>
      <c r="AG194" s="70">
        <v>60</v>
      </c>
      <c r="AH194" s="70">
        <v>58</v>
      </c>
      <c r="AI194" s="70">
        <v>59</v>
      </c>
      <c r="AJ194" s="70">
        <v>56</v>
      </c>
      <c r="AK194" s="37">
        <v>233</v>
      </c>
      <c r="AL194" s="70">
        <v>61</v>
      </c>
      <c r="AM194" s="70">
        <v>58</v>
      </c>
      <c r="AN194" s="70">
        <v>54</v>
      </c>
      <c r="AO194" s="70">
        <v>48</v>
      </c>
      <c r="AP194" s="37">
        <v>221</v>
      </c>
      <c r="AQ194" s="70">
        <v>61</v>
      </c>
      <c r="AR194" s="70">
        <v>59</v>
      </c>
      <c r="AS194" s="70">
        <v>54</v>
      </c>
      <c r="AT194" s="70">
        <v>45</v>
      </c>
      <c r="AU194" s="37">
        <v>219</v>
      </c>
      <c r="AV194" s="70">
        <v>56</v>
      </c>
      <c r="AW194" s="70">
        <v>56</v>
      </c>
      <c r="AX194" s="70">
        <v>56</v>
      </c>
      <c r="AY194" s="70">
        <v>46</v>
      </c>
      <c r="AZ194" s="37">
        <v>214</v>
      </c>
      <c r="BA194" s="70">
        <v>56</v>
      </c>
      <c r="BB194" s="70">
        <v>60</v>
      </c>
      <c r="BC194" s="70">
        <v>48</v>
      </c>
      <c r="BD194" s="70">
        <v>43</v>
      </c>
      <c r="BE194" s="37">
        <v>207</v>
      </c>
      <c r="BF194" s="70">
        <v>60</v>
      </c>
    </row>
    <row r="195" spans="1:58" ht="10.199999999999999" customHeight="1">
      <c r="A195" s="71" t="s">
        <v>7</v>
      </c>
      <c r="B195" s="24"/>
      <c r="C195" s="72"/>
      <c r="D195" s="72"/>
      <c r="E195" s="72"/>
      <c r="F195" s="72"/>
      <c r="G195" s="24"/>
      <c r="H195" s="72"/>
      <c r="I195" s="72">
        <v>-8.2191780821917804E-2</v>
      </c>
      <c r="J195" s="72">
        <v>-7.4626865671641784E-2</v>
      </c>
      <c r="K195" s="72">
        <v>-0.12903225806451613</v>
      </c>
      <c r="L195" s="24"/>
      <c r="M195" s="72">
        <v>0.11111111111111116</v>
      </c>
      <c r="N195" s="72">
        <v>-6.6666666666666652E-2</v>
      </c>
      <c r="O195" s="72">
        <v>0.1964285714285714</v>
      </c>
      <c r="P195" s="72">
        <v>-8.9552238805970186E-2</v>
      </c>
      <c r="Q195" s="24"/>
      <c r="R195" s="72">
        <v>0.11475409836065564</v>
      </c>
      <c r="S195" s="72">
        <v>-0.1029411764705882</v>
      </c>
      <c r="T195" s="72">
        <v>-3.2786885245901676E-2</v>
      </c>
      <c r="U195" s="72">
        <v>-0.25423728813559321</v>
      </c>
      <c r="V195" s="24"/>
      <c r="W195" s="72">
        <v>0.59090909090909083</v>
      </c>
      <c r="X195" s="72">
        <v>-0.18571428571428572</v>
      </c>
      <c r="Y195" s="72">
        <v>1.7543859649122862E-2</v>
      </c>
      <c r="Z195" s="72">
        <v>-0.15517241379310343</v>
      </c>
      <c r="AA195" s="24"/>
      <c r="AB195" s="72">
        <v>0.26530612244897966</v>
      </c>
      <c r="AC195" s="72">
        <v>-9.6774193548387122E-2</v>
      </c>
      <c r="AD195" s="72">
        <v>-5.3571428571428603E-2</v>
      </c>
      <c r="AE195" s="72">
        <v>0.1132075471698113</v>
      </c>
      <c r="AF195" s="24"/>
      <c r="AG195" s="72">
        <v>1.6949152542372836E-2</v>
      </c>
      <c r="AH195" s="72">
        <v>-3.3333333333333326E-2</v>
      </c>
      <c r="AI195" s="72">
        <v>1.7241379310344751E-2</v>
      </c>
      <c r="AJ195" s="72">
        <v>-5.084745762711862E-2</v>
      </c>
      <c r="AK195" s="24"/>
      <c r="AL195" s="72">
        <v>8.9285714285714191E-2</v>
      </c>
      <c r="AM195" s="72">
        <v>-4.9180327868852514E-2</v>
      </c>
      <c r="AN195" s="72">
        <v>-6.8965517241379337E-2</v>
      </c>
      <c r="AO195" s="72">
        <v>-0.11111111111111116</v>
      </c>
      <c r="AP195" s="24"/>
      <c r="AQ195" s="72">
        <v>0.27083333333333326</v>
      </c>
      <c r="AR195" s="72">
        <v>-3.2786885245901676E-2</v>
      </c>
      <c r="AS195" s="72">
        <v>-8.4745762711864403E-2</v>
      </c>
      <c r="AT195" s="72">
        <v>-0.16666666666666663</v>
      </c>
      <c r="AU195" s="24"/>
      <c r="AV195" s="72">
        <v>0.24444444444444446</v>
      </c>
      <c r="AW195" s="72">
        <v>0</v>
      </c>
      <c r="AX195" s="72">
        <v>0</v>
      </c>
      <c r="AY195" s="72">
        <v>-0.1785714285714286</v>
      </c>
      <c r="AZ195" s="24"/>
      <c r="BA195" s="72">
        <v>0.21739130434782616</v>
      </c>
      <c r="BB195" s="72">
        <v>7.1428571428571397E-2</v>
      </c>
      <c r="BC195" s="72">
        <v>-0.19999999999999996</v>
      </c>
      <c r="BD195" s="72">
        <v>-0.10416666666666663</v>
      </c>
      <c r="BE195" s="24"/>
      <c r="BF195" s="72">
        <v>0.39534883720930236</v>
      </c>
    </row>
    <row r="196" spans="1:58" ht="10.5" customHeight="1">
      <c r="A196" s="71" t="s">
        <v>8</v>
      </c>
      <c r="B196" s="24"/>
      <c r="C196" s="73"/>
      <c r="D196" s="73"/>
      <c r="E196" s="73"/>
      <c r="F196" s="73"/>
      <c r="G196" s="24">
        <v>-4.9707602339181256E-2</v>
      </c>
      <c r="H196" s="73"/>
      <c r="I196" s="73"/>
      <c r="J196" s="73"/>
      <c r="K196" s="73"/>
      <c r="L196" s="24">
        <v>-0.21230769230769231</v>
      </c>
      <c r="M196" s="73">
        <v>-0.17808219178082196</v>
      </c>
      <c r="N196" s="73">
        <v>-0.16417910447761197</v>
      </c>
      <c r="O196" s="73">
        <v>8.0645161290322509E-2</v>
      </c>
      <c r="P196" s="73">
        <v>0.12962962962962954</v>
      </c>
      <c r="Q196" s="24">
        <v>-4.6875E-2</v>
      </c>
      <c r="R196" s="73">
        <v>0.1333333333333333</v>
      </c>
      <c r="S196" s="73">
        <v>8.9285714285714191E-2</v>
      </c>
      <c r="T196" s="73">
        <v>-0.11940298507462688</v>
      </c>
      <c r="U196" s="73">
        <v>-0.27868852459016391</v>
      </c>
      <c r="V196" s="24">
        <v>-4.9180327868852514E-2</v>
      </c>
      <c r="W196" s="73">
        <v>2.9411764705882248E-2</v>
      </c>
      <c r="X196" s="73">
        <v>-6.557377049180324E-2</v>
      </c>
      <c r="Y196" s="73">
        <v>-1.6949152542372836E-2</v>
      </c>
      <c r="Z196" s="73">
        <v>0.11363636363636354</v>
      </c>
      <c r="AA196" s="24">
        <v>8.6206896551723755E-3</v>
      </c>
      <c r="AB196" s="73">
        <v>-0.11428571428571432</v>
      </c>
      <c r="AC196" s="73">
        <v>-1.7543859649122862E-2</v>
      </c>
      <c r="AD196" s="73">
        <v>-8.6206896551724088E-2</v>
      </c>
      <c r="AE196" s="73">
        <v>0.20408163265306123</v>
      </c>
      <c r="AF196" s="24">
        <v>-1.7094017094017144E-2</v>
      </c>
      <c r="AG196" s="73">
        <v>-3.2258064516129004E-2</v>
      </c>
      <c r="AH196" s="73">
        <v>3.5714285714285809E-2</v>
      </c>
      <c r="AI196" s="73">
        <v>0.1132075471698113</v>
      </c>
      <c r="AJ196" s="73">
        <v>-5.084745762711862E-2</v>
      </c>
      <c r="AK196" s="24">
        <v>1.304347826086949E-2</v>
      </c>
      <c r="AL196" s="73">
        <v>1.6666666666666607E-2</v>
      </c>
      <c r="AM196" s="73">
        <v>0</v>
      </c>
      <c r="AN196" s="73">
        <v>-8.4745762711864403E-2</v>
      </c>
      <c r="AO196" s="73">
        <v>-0.1428571428571429</v>
      </c>
      <c r="AP196" s="24">
        <v>-5.1502145922746823E-2</v>
      </c>
      <c r="AQ196" s="73">
        <v>0</v>
      </c>
      <c r="AR196" s="73">
        <v>1.7241379310344751E-2</v>
      </c>
      <c r="AS196" s="73">
        <v>0</v>
      </c>
      <c r="AT196" s="73">
        <v>-6.25E-2</v>
      </c>
      <c r="AU196" s="24">
        <v>-9.0497737556560764E-3</v>
      </c>
      <c r="AV196" s="73">
        <v>-8.1967213114754078E-2</v>
      </c>
      <c r="AW196" s="73">
        <v>-5.084745762711862E-2</v>
      </c>
      <c r="AX196" s="73">
        <v>3.7037037037036979E-2</v>
      </c>
      <c r="AY196" s="73">
        <v>2.2222222222222143E-2</v>
      </c>
      <c r="AZ196" s="24">
        <v>-2.2831050228310557E-2</v>
      </c>
      <c r="BA196" s="73">
        <v>0</v>
      </c>
      <c r="BB196" s="73">
        <v>7.1428571428571397E-2</v>
      </c>
      <c r="BC196" s="73">
        <v>-0.1428571428571429</v>
      </c>
      <c r="BD196" s="73">
        <v>-6.5217391304347783E-2</v>
      </c>
      <c r="BE196" s="24">
        <v>-3.2710280373831724E-2</v>
      </c>
      <c r="BF196" s="73">
        <v>7.1428571428571397E-2</v>
      </c>
    </row>
    <row r="197" spans="1:58" ht="3" customHeight="1">
      <c r="A197" s="40"/>
      <c r="B197" s="41"/>
      <c r="C197" s="42"/>
      <c r="D197" s="42"/>
      <c r="E197" s="42"/>
      <c r="F197" s="42"/>
      <c r="G197" s="41"/>
      <c r="H197" s="42"/>
      <c r="I197" s="42"/>
      <c r="J197" s="42"/>
      <c r="K197" s="42"/>
      <c r="L197" s="41"/>
      <c r="M197" s="42"/>
      <c r="N197" s="42"/>
      <c r="O197" s="42"/>
      <c r="P197" s="42"/>
      <c r="Q197" s="41"/>
      <c r="R197" s="42"/>
      <c r="S197" s="42"/>
      <c r="T197" s="42"/>
      <c r="U197" s="42"/>
      <c r="V197" s="41"/>
      <c r="W197" s="42"/>
      <c r="X197" s="42"/>
      <c r="Y197" s="42"/>
      <c r="Z197" s="42"/>
      <c r="AA197" s="41"/>
      <c r="AB197" s="42"/>
      <c r="AC197" s="42"/>
      <c r="AD197" s="42"/>
      <c r="AE197" s="42"/>
      <c r="AF197" s="41"/>
      <c r="AG197" s="42"/>
      <c r="AH197" s="42"/>
      <c r="AI197" s="42"/>
      <c r="AJ197" s="42"/>
      <c r="AK197" s="41"/>
      <c r="AL197" s="42"/>
      <c r="AM197" s="42"/>
      <c r="AN197" s="42"/>
      <c r="AO197" s="42"/>
      <c r="AP197" s="41"/>
      <c r="AQ197" s="42"/>
      <c r="AR197" s="42"/>
      <c r="AS197" s="42"/>
      <c r="AT197" s="42"/>
      <c r="AU197" s="41"/>
      <c r="AV197" s="42"/>
      <c r="AW197" s="42"/>
      <c r="AX197" s="42"/>
      <c r="AY197" s="42"/>
      <c r="AZ197" s="41"/>
      <c r="BA197" s="42"/>
      <c r="BB197" s="42"/>
      <c r="BC197" s="42"/>
      <c r="BD197" s="42"/>
      <c r="BE197" s="41"/>
      <c r="BF197" s="42"/>
    </row>
    <row r="198" spans="1:58">
      <c r="A198" s="69" t="s">
        <v>135</v>
      </c>
      <c r="B198" s="123" t="s">
        <v>44</v>
      </c>
      <c r="C198" s="80" t="s">
        <v>52</v>
      </c>
      <c r="D198" s="80" t="s">
        <v>52</v>
      </c>
      <c r="E198" s="80" t="s">
        <v>52</v>
      </c>
      <c r="F198" s="80" t="s">
        <v>52</v>
      </c>
      <c r="G198" s="37">
        <v>3303</v>
      </c>
      <c r="H198" s="80" t="s">
        <v>52</v>
      </c>
      <c r="I198" s="80" t="s">
        <v>52</v>
      </c>
      <c r="J198" s="80" t="s">
        <v>52</v>
      </c>
      <c r="K198" s="80" t="s">
        <v>52</v>
      </c>
      <c r="L198" s="37">
        <v>3165</v>
      </c>
      <c r="M198" s="80" t="s">
        <v>52</v>
      </c>
      <c r="N198" s="80" t="s">
        <v>52</v>
      </c>
      <c r="O198" s="80" t="s">
        <v>52</v>
      </c>
      <c r="P198" s="80" t="s">
        <v>52</v>
      </c>
      <c r="Q198" s="37">
        <v>3128</v>
      </c>
      <c r="R198" s="80" t="s">
        <v>52</v>
      </c>
      <c r="S198" s="80" t="s">
        <v>52</v>
      </c>
      <c r="T198" s="80" t="s">
        <v>52</v>
      </c>
      <c r="U198" s="80" t="s">
        <v>52</v>
      </c>
      <c r="V198" s="37">
        <v>2777</v>
      </c>
      <c r="W198" s="80" t="s">
        <v>52</v>
      </c>
      <c r="X198" s="80" t="s">
        <v>52</v>
      </c>
      <c r="Y198" s="80" t="s">
        <v>52</v>
      </c>
      <c r="Z198" s="80" t="s">
        <v>52</v>
      </c>
      <c r="AA198" s="37">
        <v>2716</v>
      </c>
      <c r="AB198" s="80" t="s">
        <v>52</v>
      </c>
      <c r="AC198" s="80" t="s">
        <v>52</v>
      </c>
      <c r="AD198" s="80" t="s">
        <v>52</v>
      </c>
      <c r="AE198" s="80" t="s">
        <v>52</v>
      </c>
      <c r="AF198" s="37">
        <v>2605</v>
      </c>
      <c r="AG198" s="80" t="s">
        <v>52</v>
      </c>
      <c r="AH198" s="80" t="s">
        <v>52</v>
      </c>
      <c r="AI198" s="80" t="s">
        <v>52</v>
      </c>
      <c r="AJ198" s="80" t="s">
        <v>52</v>
      </c>
      <c r="AK198" s="37">
        <v>2498</v>
      </c>
      <c r="AL198" s="80" t="s">
        <v>52</v>
      </c>
      <c r="AM198" s="80" t="s">
        <v>52</v>
      </c>
      <c r="AN198" s="80" t="s">
        <v>52</v>
      </c>
      <c r="AO198" s="80" t="s">
        <v>52</v>
      </c>
      <c r="AP198" s="37">
        <v>2507</v>
      </c>
      <c r="AQ198" s="80" t="s">
        <v>52</v>
      </c>
      <c r="AR198" s="80" t="s">
        <v>52</v>
      </c>
      <c r="AS198" s="80" t="s">
        <v>52</v>
      </c>
      <c r="AT198" s="80" t="s">
        <v>52</v>
      </c>
      <c r="AU198" s="37">
        <v>2329</v>
      </c>
      <c r="AV198" s="80" t="s">
        <v>52</v>
      </c>
      <c r="AW198" s="80" t="s">
        <v>52</v>
      </c>
      <c r="AX198" s="80" t="s">
        <v>52</v>
      </c>
      <c r="AY198" s="80" t="s">
        <v>52</v>
      </c>
      <c r="AZ198" s="37">
        <v>2232</v>
      </c>
      <c r="BA198" s="80" t="s">
        <v>52</v>
      </c>
      <c r="BB198" s="80" t="s">
        <v>52</v>
      </c>
      <c r="BC198" s="80" t="s">
        <v>52</v>
      </c>
      <c r="BD198" s="80" t="s">
        <v>52</v>
      </c>
      <c r="BE198" s="37">
        <v>2101</v>
      </c>
      <c r="BF198" s="80" t="s">
        <v>52</v>
      </c>
    </row>
    <row r="199" spans="1:58" ht="11.25" customHeight="1">
      <c r="A199" s="71" t="s">
        <v>137</v>
      </c>
      <c r="B199" s="24"/>
      <c r="C199" s="73"/>
      <c r="D199" s="73"/>
      <c r="E199" s="73"/>
      <c r="F199" s="73"/>
      <c r="G199" s="24">
        <v>0.70157323495248314</v>
      </c>
      <c r="H199" s="73"/>
      <c r="I199" s="73"/>
      <c r="J199" s="73"/>
      <c r="K199" s="73"/>
      <c r="L199" s="24">
        <v>0.59683198189703945</v>
      </c>
      <c r="M199" s="73"/>
      <c r="N199" s="73"/>
      <c r="O199" s="73"/>
      <c r="P199" s="73"/>
      <c r="Q199" s="24">
        <v>0.59433783013490404</v>
      </c>
      <c r="R199" s="73"/>
      <c r="S199" s="73"/>
      <c r="T199" s="73"/>
      <c r="U199" s="73"/>
      <c r="V199" s="24">
        <v>0.59746127366609292</v>
      </c>
      <c r="W199" s="73"/>
      <c r="X199" s="73"/>
      <c r="Y199" s="73"/>
      <c r="Z199" s="73"/>
      <c r="AA199" s="24">
        <v>0.58660907127429807</v>
      </c>
      <c r="AB199" s="73"/>
      <c r="AC199" s="73"/>
      <c r="AD199" s="73"/>
      <c r="AE199" s="73"/>
      <c r="AF199" s="24">
        <v>0.58173291648057168</v>
      </c>
      <c r="AG199" s="73"/>
      <c r="AH199" s="73"/>
      <c r="AI199" s="73"/>
      <c r="AJ199" s="73"/>
      <c r="AK199" s="24">
        <v>0.57864257586286771</v>
      </c>
      <c r="AL199" s="73"/>
      <c r="AM199" s="73"/>
      <c r="AN199" s="73"/>
      <c r="AO199" s="73"/>
      <c r="AP199" s="24">
        <v>0.56886771046063078</v>
      </c>
      <c r="AQ199" s="73"/>
      <c r="AR199" s="73"/>
      <c r="AS199" s="73"/>
      <c r="AT199" s="73"/>
      <c r="AU199" s="24">
        <v>0.53137120693588868</v>
      </c>
      <c r="AV199" s="73"/>
      <c r="AW199" s="73"/>
      <c r="AX199" s="73"/>
      <c r="AY199" s="73"/>
      <c r="AZ199" s="24">
        <v>0.52591894439208298</v>
      </c>
      <c r="BA199" s="73"/>
      <c r="BB199" s="73"/>
      <c r="BC199" s="73"/>
      <c r="BD199" s="73"/>
      <c r="BE199" s="24">
        <v>0.50071496663489035</v>
      </c>
      <c r="BF199" s="73"/>
    </row>
    <row r="200" spans="1:58">
      <c r="A200" s="69" t="s">
        <v>136</v>
      </c>
      <c r="B200" s="123" t="s">
        <v>44</v>
      </c>
      <c r="C200" s="80" t="s">
        <v>52</v>
      </c>
      <c r="D200" s="80" t="s">
        <v>52</v>
      </c>
      <c r="E200" s="80" t="s">
        <v>52</v>
      </c>
      <c r="F200" s="80" t="s">
        <v>52</v>
      </c>
      <c r="G200" s="37">
        <v>2195</v>
      </c>
      <c r="H200" s="80" t="s">
        <v>52</v>
      </c>
      <c r="I200" s="80" t="s">
        <v>52</v>
      </c>
      <c r="J200" s="80" t="s">
        <v>52</v>
      </c>
      <c r="K200" s="80" t="s">
        <v>52</v>
      </c>
      <c r="L200" s="37">
        <v>2138</v>
      </c>
      <c r="M200" s="80" t="s">
        <v>52</v>
      </c>
      <c r="N200" s="80" t="s">
        <v>52</v>
      </c>
      <c r="O200" s="80" t="s">
        <v>52</v>
      </c>
      <c r="P200" s="80" t="s">
        <v>52</v>
      </c>
      <c r="Q200" s="37">
        <v>2134</v>
      </c>
      <c r="R200" s="80" t="s">
        <v>52</v>
      </c>
      <c r="S200" s="80" t="s">
        <v>52</v>
      </c>
      <c r="T200" s="80" t="s">
        <v>52</v>
      </c>
      <c r="U200" s="80" t="s">
        <v>52</v>
      </c>
      <c r="V200" s="37">
        <v>1871</v>
      </c>
      <c r="W200" s="80" t="s">
        <v>52</v>
      </c>
      <c r="X200" s="80" t="s">
        <v>52</v>
      </c>
      <c r="Y200" s="80" t="s">
        <v>52</v>
      </c>
      <c r="Z200" s="80" t="s">
        <v>52</v>
      </c>
      <c r="AA200" s="37">
        <v>1914</v>
      </c>
      <c r="AB200" s="80" t="s">
        <v>52</v>
      </c>
      <c r="AC200" s="80" t="s">
        <v>52</v>
      </c>
      <c r="AD200" s="80" t="s">
        <v>52</v>
      </c>
      <c r="AE200" s="80" t="s">
        <v>52</v>
      </c>
      <c r="AF200" s="37">
        <v>1873</v>
      </c>
      <c r="AG200" s="80" t="s">
        <v>52</v>
      </c>
      <c r="AH200" s="80" t="s">
        <v>52</v>
      </c>
      <c r="AI200" s="80" t="s">
        <v>52</v>
      </c>
      <c r="AJ200" s="80" t="s">
        <v>52</v>
      </c>
      <c r="AK200" s="37">
        <v>1819</v>
      </c>
      <c r="AL200" s="80" t="s">
        <v>52</v>
      </c>
      <c r="AM200" s="80" t="s">
        <v>52</v>
      </c>
      <c r="AN200" s="80" t="s">
        <v>52</v>
      </c>
      <c r="AO200" s="80" t="s">
        <v>52</v>
      </c>
      <c r="AP200" s="37">
        <v>1900</v>
      </c>
      <c r="AQ200" s="80" t="s">
        <v>52</v>
      </c>
      <c r="AR200" s="80" t="s">
        <v>52</v>
      </c>
      <c r="AS200" s="80" t="s">
        <v>52</v>
      </c>
      <c r="AT200" s="80" t="s">
        <v>52</v>
      </c>
      <c r="AU200" s="37">
        <v>2054</v>
      </c>
      <c r="AV200" s="80" t="s">
        <v>52</v>
      </c>
      <c r="AW200" s="80" t="s">
        <v>52</v>
      </c>
      <c r="AX200" s="80" t="s">
        <v>52</v>
      </c>
      <c r="AY200" s="80" t="s">
        <v>52</v>
      </c>
      <c r="AZ200" s="37">
        <v>2012</v>
      </c>
      <c r="BA200" s="80" t="s">
        <v>52</v>
      </c>
      <c r="BB200" s="80" t="s">
        <v>52</v>
      </c>
      <c r="BC200" s="80" t="s">
        <v>52</v>
      </c>
      <c r="BD200" s="80" t="s">
        <v>52</v>
      </c>
      <c r="BE200" s="37">
        <v>2095</v>
      </c>
      <c r="BF200" s="80" t="s">
        <v>52</v>
      </c>
    </row>
    <row r="201" spans="1:58" ht="11.25" customHeight="1">
      <c r="A201" s="71" t="s">
        <v>137</v>
      </c>
      <c r="B201" s="24"/>
      <c r="C201" s="73"/>
      <c r="D201" s="73"/>
      <c r="E201" s="73"/>
      <c r="F201" s="73"/>
      <c r="G201" s="24">
        <v>0.46622865598567986</v>
      </c>
      <c r="H201" s="73"/>
      <c r="I201" s="73"/>
      <c r="J201" s="73"/>
      <c r="K201" s="73"/>
      <c r="L201" s="24">
        <v>0.4031680181029606</v>
      </c>
      <c r="M201" s="73"/>
      <c r="N201" s="73"/>
      <c r="O201" s="73"/>
      <c r="P201" s="73"/>
      <c r="Q201" s="24">
        <v>0.40547216416492493</v>
      </c>
      <c r="R201" s="73"/>
      <c r="S201" s="73"/>
      <c r="T201" s="73"/>
      <c r="U201" s="73"/>
      <c r="V201" s="24">
        <v>0.40253872633390708</v>
      </c>
      <c r="W201" s="73"/>
      <c r="X201" s="73"/>
      <c r="Y201" s="73"/>
      <c r="Z201" s="73"/>
      <c r="AA201" s="24">
        <v>0.41339092872570193</v>
      </c>
      <c r="AB201" s="73"/>
      <c r="AC201" s="73"/>
      <c r="AD201" s="73"/>
      <c r="AE201" s="73"/>
      <c r="AF201" s="24">
        <v>0.41826708351942832</v>
      </c>
      <c r="AG201" s="73"/>
      <c r="AH201" s="73"/>
      <c r="AI201" s="73"/>
      <c r="AJ201" s="73"/>
      <c r="AK201" s="24">
        <v>0.42135742413713229</v>
      </c>
      <c r="AL201" s="73"/>
      <c r="AM201" s="73"/>
      <c r="AN201" s="73"/>
      <c r="AO201" s="73"/>
      <c r="AP201" s="24">
        <v>0.43113228953936916</v>
      </c>
      <c r="AQ201" s="73"/>
      <c r="AR201" s="73"/>
      <c r="AS201" s="73"/>
      <c r="AT201" s="73"/>
      <c r="AU201" s="24">
        <v>0.46862879306411132</v>
      </c>
      <c r="AV201" s="73"/>
      <c r="AW201" s="73"/>
      <c r="AX201" s="73"/>
      <c r="AY201" s="73"/>
      <c r="AZ201" s="24">
        <v>0.47408105560791708</v>
      </c>
      <c r="BA201" s="73"/>
      <c r="BB201" s="73"/>
      <c r="BC201" s="73"/>
      <c r="BD201" s="73"/>
      <c r="BE201" s="24">
        <v>0.49928503336510965</v>
      </c>
      <c r="BF201" s="73"/>
    </row>
    <row r="202" spans="1:58" ht="11.25" customHeight="1">
      <c r="A202" s="40" t="s">
        <v>75</v>
      </c>
      <c r="B202" s="41"/>
      <c r="C202" s="42"/>
      <c r="D202" s="42"/>
      <c r="E202" s="42"/>
      <c r="F202" s="42"/>
      <c r="G202" s="41"/>
      <c r="H202" s="42"/>
      <c r="I202" s="42"/>
      <c r="J202" s="42"/>
      <c r="K202" s="42"/>
      <c r="L202" s="41"/>
      <c r="M202" s="42"/>
      <c r="N202" s="42"/>
      <c r="O202" s="42"/>
      <c r="P202" s="42"/>
      <c r="Q202" s="41"/>
      <c r="R202" s="42"/>
      <c r="S202" s="42"/>
      <c r="T202" s="42"/>
      <c r="U202" s="42"/>
      <c r="V202" s="41"/>
      <c r="W202" s="42"/>
      <c r="X202" s="42"/>
      <c r="Y202" s="42"/>
      <c r="Z202" s="42"/>
      <c r="AA202" s="41"/>
      <c r="AB202" s="42"/>
      <c r="AC202" s="42"/>
      <c r="AD202" s="42"/>
      <c r="AE202" s="42"/>
      <c r="AF202" s="41"/>
      <c r="AG202" s="42"/>
      <c r="AH202" s="42"/>
      <c r="AI202" s="42"/>
      <c r="AJ202" s="42"/>
      <c r="AK202" s="41"/>
      <c r="AL202" s="42"/>
      <c r="AM202" s="42"/>
      <c r="AN202" s="42"/>
      <c r="AO202" s="42"/>
      <c r="AP202" s="41"/>
      <c r="AQ202" s="42"/>
      <c r="AR202" s="42"/>
      <c r="AS202" s="42"/>
      <c r="AT202" s="42"/>
      <c r="AU202" s="41"/>
      <c r="AV202" s="42"/>
      <c r="AW202" s="42"/>
      <c r="AX202" s="42"/>
      <c r="AY202" s="42"/>
      <c r="AZ202" s="41"/>
      <c r="BA202" s="42"/>
      <c r="BB202" s="42"/>
      <c r="BC202" s="42"/>
      <c r="BD202" s="42"/>
      <c r="BE202" s="41"/>
      <c r="BF202" s="42"/>
    </row>
    <row r="203" spans="1:58" s="36" customFormat="1">
      <c r="A203" s="69" t="s">
        <v>11</v>
      </c>
      <c r="B203" s="37">
        <v>941</v>
      </c>
      <c r="C203" s="70">
        <v>218</v>
      </c>
      <c r="D203" s="70">
        <v>211</v>
      </c>
      <c r="E203" s="70">
        <v>214</v>
      </c>
      <c r="F203" s="70">
        <v>209</v>
      </c>
      <c r="G203" s="37">
        <v>852</v>
      </c>
      <c r="H203" s="70">
        <v>211</v>
      </c>
      <c r="I203" s="70">
        <v>205</v>
      </c>
      <c r="J203" s="70">
        <v>184</v>
      </c>
      <c r="K203" s="70">
        <v>194</v>
      </c>
      <c r="L203" s="37">
        <v>794</v>
      </c>
      <c r="M203" s="70">
        <v>170</v>
      </c>
      <c r="N203" s="70">
        <v>171</v>
      </c>
      <c r="O203" s="70">
        <v>171</v>
      </c>
      <c r="P203" s="70">
        <v>178</v>
      </c>
      <c r="Q203" s="37">
        <v>690</v>
      </c>
      <c r="R203" s="70">
        <v>162</v>
      </c>
      <c r="S203" s="70">
        <v>171</v>
      </c>
      <c r="T203" s="70">
        <v>180</v>
      </c>
      <c r="U203" s="70">
        <v>175</v>
      </c>
      <c r="V203" s="37">
        <v>688</v>
      </c>
      <c r="W203" s="70">
        <v>178</v>
      </c>
      <c r="X203" s="70">
        <v>178</v>
      </c>
      <c r="Y203" s="70">
        <v>185</v>
      </c>
      <c r="Z203" s="70">
        <v>189</v>
      </c>
      <c r="AA203" s="37">
        <v>730</v>
      </c>
      <c r="AB203" s="70">
        <v>167</v>
      </c>
      <c r="AC203" s="70">
        <v>168</v>
      </c>
      <c r="AD203" s="70">
        <v>174</v>
      </c>
      <c r="AE203" s="70">
        <v>174</v>
      </c>
      <c r="AF203" s="37">
        <v>683</v>
      </c>
      <c r="AG203" s="70">
        <v>168</v>
      </c>
      <c r="AH203" s="70">
        <v>172</v>
      </c>
      <c r="AI203" s="70">
        <v>178</v>
      </c>
      <c r="AJ203" s="70">
        <v>170</v>
      </c>
      <c r="AK203" s="37">
        <v>688</v>
      </c>
      <c r="AL203" s="70">
        <v>176</v>
      </c>
      <c r="AM203" s="70">
        <v>180</v>
      </c>
      <c r="AN203" s="70">
        <v>184</v>
      </c>
      <c r="AO203" s="70">
        <v>185</v>
      </c>
      <c r="AP203" s="37">
        <v>725</v>
      </c>
      <c r="AQ203" s="70">
        <v>183</v>
      </c>
      <c r="AR203" s="70">
        <v>185</v>
      </c>
      <c r="AS203" s="70">
        <v>188</v>
      </c>
      <c r="AT203" s="70">
        <v>161</v>
      </c>
      <c r="AU203" s="37">
        <v>717</v>
      </c>
      <c r="AV203" s="70">
        <v>180</v>
      </c>
      <c r="AW203" s="70">
        <v>177</v>
      </c>
      <c r="AX203" s="70">
        <v>186</v>
      </c>
      <c r="AY203" s="70">
        <v>185</v>
      </c>
      <c r="AZ203" s="37">
        <v>728</v>
      </c>
      <c r="BA203" s="70">
        <v>204</v>
      </c>
      <c r="BB203" s="70">
        <v>211</v>
      </c>
      <c r="BC203" s="70">
        <v>218</v>
      </c>
      <c r="BD203" s="70">
        <v>217</v>
      </c>
      <c r="BE203" s="37">
        <v>850</v>
      </c>
      <c r="BF203" s="70">
        <v>207</v>
      </c>
    </row>
    <row r="204" spans="1:58" ht="9.75" customHeight="1">
      <c r="A204" s="71" t="s">
        <v>7</v>
      </c>
      <c r="B204" s="24"/>
      <c r="C204" s="72"/>
      <c r="D204" s="72">
        <v>-3.2110091743119296E-2</v>
      </c>
      <c r="E204" s="72">
        <v>1.4218009478673022E-2</v>
      </c>
      <c r="F204" s="72">
        <v>-2.3364485981308358E-2</v>
      </c>
      <c r="G204" s="24"/>
      <c r="H204" s="72">
        <v>9.5693779904306719E-3</v>
      </c>
      <c r="I204" s="72">
        <v>-2.8436018957345932E-2</v>
      </c>
      <c r="J204" s="72">
        <v>-0.10243902439024388</v>
      </c>
      <c r="K204" s="72">
        <v>5.4347826086956541E-2</v>
      </c>
      <c r="L204" s="24"/>
      <c r="M204" s="72">
        <v>-0.12371134020618557</v>
      </c>
      <c r="N204" s="72">
        <v>5.8823529411764497E-3</v>
      </c>
      <c r="O204" s="72">
        <v>0</v>
      </c>
      <c r="P204" s="72">
        <v>4.0935672514619936E-2</v>
      </c>
      <c r="Q204" s="24"/>
      <c r="R204" s="72">
        <v>-8.98876404494382E-2</v>
      </c>
      <c r="S204" s="72">
        <v>5.555555555555558E-2</v>
      </c>
      <c r="T204" s="72">
        <v>5.2631578947368363E-2</v>
      </c>
      <c r="U204" s="72">
        <v>-2.777777777777779E-2</v>
      </c>
      <c r="V204" s="24"/>
      <c r="W204" s="72">
        <v>1.7142857142857126E-2</v>
      </c>
      <c r="X204" s="72">
        <v>0</v>
      </c>
      <c r="Y204" s="72">
        <v>3.9325842696629199E-2</v>
      </c>
      <c r="Z204" s="72">
        <v>2.1621621621621623E-2</v>
      </c>
      <c r="AA204" s="24"/>
      <c r="AB204" s="72">
        <v>-0.1164021164021164</v>
      </c>
      <c r="AC204" s="72">
        <v>5.9880239520957446E-3</v>
      </c>
      <c r="AD204" s="72">
        <v>3.5714285714285809E-2</v>
      </c>
      <c r="AE204" s="72">
        <v>0</v>
      </c>
      <c r="AF204" s="24"/>
      <c r="AG204" s="72">
        <v>-3.4482758620689613E-2</v>
      </c>
      <c r="AH204" s="72">
        <v>2.3809523809523725E-2</v>
      </c>
      <c r="AI204" s="72">
        <v>3.488372093023262E-2</v>
      </c>
      <c r="AJ204" s="72">
        <v>-4.49438202247191E-2</v>
      </c>
      <c r="AK204" s="24"/>
      <c r="AL204" s="72">
        <v>3.529411764705892E-2</v>
      </c>
      <c r="AM204" s="72">
        <v>2.2727272727272707E-2</v>
      </c>
      <c r="AN204" s="72">
        <v>2.2222222222222143E-2</v>
      </c>
      <c r="AO204" s="72">
        <v>5.4347826086955653E-3</v>
      </c>
      <c r="AP204" s="24"/>
      <c r="AQ204" s="72">
        <v>-1.0810810810810811E-2</v>
      </c>
      <c r="AR204" s="72">
        <v>1.0928961748633892E-2</v>
      </c>
      <c r="AS204" s="72">
        <v>1.6216216216216273E-2</v>
      </c>
      <c r="AT204" s="72">
        <v>-0.1436170212765957</v>
      </c>
      <c r="AU204" s="24"/>
      <c r="AV204" s="72">
        <v>0.11801242236024834</v>
      </c>
      <c r="AW204" s="72">
        <v>-1.6666666666666718E-2</v>
      </c>
      <c r="AX204" s="72">
        <v>5.0847457627118731E-2</v>
      </c>
      <c r="AY204" s="72">
        <v>-5.3763440860215006E-3</v>
      </c>
      <c r="AZ204" s="24"/>
      <c r="BA204" s="72">
        <v>0.10270270270270276</v>
      </c>
      <c r="BB204" s="72">
        <v>3.4313725490196179E-2</v>
      </c>
      <c r="BC204" s="72">
        <v>3.3175355450236976E-2</v>
      </c>
      <c r="BD204" s="72">
        <v>-4.5871559633027248E-3</v>
      </c>
      <c r="BE204" s="24"/>
      <c r="BF204" s="72">
        <v>-4.6082949308755783E-2</v>
      </c>
    </row>
    <row r="205" spans="1:58" ht="10.5" customHeight="1">
      <c r="A205" s="71" t="s">
        <v>8</v>
      </c>
      <c r="B205" s="24"/>
      <c r="C205" s="73"/>
      <c r="D205" s="73"/>
      <c r="E205" s="73"/>
      <c r="F205" s="73"/>
      <c r="G205" s="24">
        <v>-9.4580233793836399E-2</v>
      </c>
      <c r="H205" s="73">
        <v>-3.2110091743119296E-2</v>
      </c>
      <c r="I205" s="73">
        <v>-2.8436018957345932E-2</v>
      </c>
      <c r="J205" s="73">
        <v>-0.14018691588785048</v>
      </c>
      <c r="K205" s="73">
        <v>-7.1770334928229707E-2</v>
      </c>
      <c r="L205" s="24">
        <v>-6.8075117370892002E-2</v>
      </c>
      <c r="M205" s="73">
        <v>-0.19431279620853081</v>
      </c>
      <c r="N205" s="73">
        <v>-0.1658536585365854</v>
      </c>
      <c r="O205" s="73">
        <v>-7.0652173913043459E-2</v>
      </c>
      <c r="P205" s="73">
        <v>-8.2474226804123751E-2</v>
      </c>
      <c r="Q205" s="24">
        <v>-0.13098236775818639</v>
      </c>
      <c r="R205" s="73">
        <v>-4.705882352941182E-2</v>
      </c>
      <c r="S205" s="73">
        <v>0</v>
      </c>
      <c r="T205" s="73">
        <v>5.2631578947368363E-2</v>
      </c>
      <c r="U205" s="73">
        <v>-1.6853932584269704E-2</v>
      </c>
      <c r="V205" s="24">
        <v>-2.8985507246376274E-3</v>
      </c>
      <c r="W205" s="73">
        <v>9.8765432098765427E-2</v>
      </c>
      <c r="X205" s="73">
        <v>4.0935672514619936E-2</v>
      </c>
      <c r="Y205" s="73">
        <v>2.7777777777777679E-2</v>
      </c>
      <c r="Z205" s="73">
        <v>8.0000000000000071E-2</v>
      </c>
      <c r="AA205" s="24">
        <v>6.1046511627907085E-2</v>
      </c>
      <c r="AB205" s="73">
        <v>-6.1797752808988804E-2</v>
      </c>
      <c r="AC205" s="73">
        <v>-5.6179775280898903E-2</v>
      </c>
      <c r="AD205" s="73">
        <v>-5.9459459459459407E-2</v>
      </c>
      <c r="AE205" s="73">
        <v>-7.9365079365079416E-2</v>
      </c>
      <c r="AF205" s="24">
        <v>-6.438356164383563E-2</v>
      </c>
      <c r="AG205" s="73">
        <v>5.9880239520957446E-3</v>
      </c>
      <c r="AH205" s="73">
        <v>2.3809523809523725E-2</v>
      </c>
      <c r="AI205" s="73">
        <v>2.2988505747126409E-2</v>
      </c>
      <c r="AJ205" s="73">
        <v>-2.2988505747126409E-2</v>
      </c>
      <c r="AK205" s="24">
        <v>7.3206442166910968E-3</v>
      </c>
      <c r="AL205" s="73">
        <v>4.7619047619047672E-2</v>
      </c>
      <c r="AM205" s="73">
        <v>4.6511627906976827E-2</v>
      </c>
      <c r="AN205" s="73">
        <v>3.3707865168539408E-2</v>
      </c>
      <c r="AO205" s="73">
        <v>8.8235294117646967E-2</v>
      </c>
      <c r="AP205" s="24">
        <v>5.3779069767441845E-2</v>
      </c>
      <c r="AQ205" s="73">
        <v>3.9772727272727293E-2</v>
      </c>
      <c r="AR205" s="73">
        <v>2.7777777777777679E-2</v>
      </c>
      <c r="AS205" s="73">
        <v>2.1739130434782705E-2</v>
      </c>
      <c r="AT205" s="73">
        <v>-0.12972972972972974</v>
      </c>
      <c r="AU205" s="24">
        <v>-1.1034482758620734E-2</v>
      </c>
      <c r="AV205" s="73">
        <v>-1.6393442622950838E-2</v>
      </c>
      <c r="AW205" s="73">
        <v>-4.3243243243243246E-2</v>
      </c>
      <c r="AX205" s="73">
        <v>-1.0638297872340385E-2</v>
      </c>
      <c r="AY205" s="73">
        <v>0.14906832298136652</v>
      </c>
      <c r="AZ205" s="24">
        <v>1.5341701534170138E-2</v>
      </c>
      <c r="BA205" s="73">
        <v>0.1333333333333333</v>
      </c>
      <c r="BB205" s="73">
        <v>0.19209039548022599</v>
      </c>
      <c r="BC205" s="73">
        <v>0.17204301075268824</v>
      </c>
      <c r="BD205" s="73">
        <v>0.17297297297297298</v>
      </c>
      <c r="BE205" s="24">
        <v>0.16758241758241765</v>
      </c>
      <c r="BF205" s="73">
        <v>1.4705882352941124E-2</v>
      </c>
    </row>
    <row r="206" spans="1:58" ht="11.25" customHeight="1">
      <c r="A206" s="69" t="s">
        <v>96</v>
      </c>
      <c r="B206" s="37">
        <v>1293</v>
      </c>
      <c r="C206" s="80" t="s">
        <v>52</v>
      </c>
      <c r="D206" s="80" t="s">
        <v>52</v>
      </c>
      <c r="E206" s="80" t="s">
        <v>52</v>
      </c>
      <c r="F206" s="80" t="s">
        <v>52</v>
      </c>
      <c r="G206" s="37">
        <v>1202</v>
      </c>
      <c r="H206" s="70">
        <v>278</v>
      </c>
      <c r="I206" s="70">
        <v>264</v>
      </c>
      <c r="J206" s="70">
        <v>255</v>
      </c>
      <c r="K206" s="70">
        <v>297</v>
      </c>
      <c r="L206" s="37">
        <v>1094</v>
      </c>
      <c r="M206" s="70">
        <v>277</v>
      </c>
      <c r="N206" s="70">
        <v>250</v>
      </c>
      <c r="O206" s="70">
        <v>256</v>
      </c>
      <c r="P206" s="70">
        <v>296</v>
      </c>
      <c r="Q206" s="37">
        <v>1079</v>
      </c>
      <c r="R206" s="70">
        <v>284</v>
      </c>
      <c r="S206" s="70">
        <v>291</v>
      </c>
      <c r="T206" s="70">
        <v>284</v>
      </c>
      <c r="U206" s="70">
        <v>217</v>
      </c>
      <c r="V206" s="37">
        <v>1076</v>
      </c>
      <c r="W206" s="70">
        <v>267</v>
      </c>
      <c r="X206" s="70">
        <v>267</v>
      </c>
      <c r="Y206" s="70">
        <v>274</v>
      </c>
      <c r="Z206" s="70">
        <v>228</v>
      </c>
      <c r="AA206" s="37">
        <v>1036</v>
      </c>
      <c r="AB206" s="70">
        <v>270</v>
      </c>
      <c r="AC206" s="70">
        <v>242</v>
      </c>
      <c r="AD206" s="70">
        <v>243</v>
      </c>
      <c r="AE206" s="70">
        <v>225</v>
      </c>
      <c r="AF206" s="37">
        <v>980</v>
      </c>
      <c r="AG206" s="70">
        <v>223</v>
      </c>
      <c r="AH206" s="70">
        <v>228</v>
      </c>
      <c r="AI206" s="70">
        <v>227</v>
      </c>
      <c r="AJ206" s="70">
        <v>217</v>
      </c>
      <c r="AK206" s="37">
        <v>895</v>
      </c>
      <c r="AL206" s="70">
        <v>227</v>
      </c>
      <c r="AM206" s="70">
        <v>226</v>
      </c>
      <c r="AN206" s="70">
        <v>232</v>
      </c>
      <c r="AO206" s="70">
        <v>227</v>
      </c>
      <c r="AP206" s="37">
        <v>912</v>
      </c>
      <c r="AQ206" s="70">
        <v>230</v>
      </c>
      <c r="AR206" s="70">
        <v>217</v>
      </c>
      <c r="AS206" s="70">
        <v>225</v>
      </c>
      <c r="AT206" s="70">
        <v>226</v>
      </c>
      <c r="AU206" s="37">
        <v>898</v>
      </c>
      <c r="AV206" s="70">
        <v>224</v>
      </c>
      <c r="AW206" s="70">
        <v>220</v>
      </c>
      <c r="AX206" s="70">
        <v>224</v>
      </c>
      <c r="AY206" s="70">
        <v>223</v>
      </c>
      <c r="AZ206" s="37">
        <v>891</v>
      </c>
      <c r="BA206" s="70">
        <v>228</v>
      </c>
      <c r="BB206" s="70">
        <v>232</v>
      </c>
      <c r="BC206" s="70">
        <v>233</v>
      </c>
      <c r="BD206" s="70">
        <v>219</v>
      </c>
      <c r="BE206" s="37">
        <v>912</v>
      </c>
      <c r="BF206" s="70">
        <v>233</v>
      </c>
    </row>
    <row r="207" spans="1:58" ht="11.25" customHeight="1">
      <c r="A207" s="71" t="s">
        <v>7</v>
      </c>
      <c r="B207" s="24"/>
      <c r="C207" s="73"/>
      <c r="D207" s="73"/>
      <c r="E207" s="73"/>
      <c r="F207" s="73"/>
      <c r="G207" s="24"/>
      <c r="H207" s="72"/>
      <c r="I207" s="72">
        <v>-5.0359712230215847E-2</v>
      </c>
      <c r="J207" s="72">
        <v>-3.4090909090909061E-2</v>
      </c>
      <c r="K207" s="72">
        <v>0.16470588235294126</v>
      </c>
      <c r="L207" s="24"/>
      <c r="M207" s="72">
        <v>-6.7340067340067367E-2</v>
      </c>
      <c r="N207" s="72">
        <v>-9.7472924187725685E-2</v>
      </c>
      <c r="O207" s="72">
        <v>2.4000000000000021E-2</v>
      </c>
      <c r="P207" s="72">
        <v>0.15625</v>
      </c>
      <c r="Q207" s="24"/>
      <c r="R207" s="72">
        <v>-4.0540540540540571E-2</v>
      </c>
      <c r="S207" s="72">
        <v>2.464788732394374E-2</v>
      </c>
      <c r="T207" s="72">
        <v>-2.4054982817869441E-2</v>
      </c>
      <c r="U207" s="72">
        <v>-0.2359154929577465</v>
      </c>
      <c r="V207" s="24"/>
      <c r="W207" s="72">
        <v>0.23041474654377869</v>
      </c>
      <c r="X207" s="72">
        <v>0</v>
      </c>
      <c r="Y207" s="72">
        <v>2.621722846441954E-2</v>
      </c>
      <c r="Z207" s="72">
        <v>-0.16788321167883213</v>
      </c>
      <c r="AA207" s="24"/>
      <c r="AB207" s="72">
        <v>0.18421052631578938</v>
      </c>
      <c r="AC207" s="72">
        <v>-0.10370370370370374</v>
      </c>
      <c r="AD207" s="72">
        <v>4.1322314049587749E-3</v>
      </c>
      <c r="AE207" s="72">
        <v>-7.407407407407407E-2</v>
      </c>
      <c r="AF207" s="24"/>
      <c r="AG207" s="72">
        <v>-8.8888888888888351E-3</v>
      </c>
      <c r="AH207" s="72">
        <v>2.2421524663677195E-2</v>
      </c>
      <c r="AI207" s="72">
        <v>-4.3859649122807154E-3</v>
      </c>
      <c r="AJ207" s="72">
        <v>-4.4052863436123357E-2</v>
      </c>
      <c r="AK207" s="24"/>
      <c r="AL207" s="72">
        <v>4.6082949308755783E-2</v>
      </c>
      <c r="AM207" s="72">
        <v>-4.405286343612369E-3</v>
      </c>
      <c r="AN207" s="72">
        <v>2.6548672566371723E-2</v>
      </c>
      <c r="AO207" s="72">
        <v>-2.155172413793105E-2</v>
      </c>
      <c r="AP207" s="24"/>
      <c r="AQ207" s="72">
        <v>1.3215859030837107E-2</v>
      </c>
      <c r="AR207" s="72">
        <v>-5.6521739130434789E-2</v>
      </c>
      <c r="AS207" s="72">
        <v>3.6866359447004671E-2</v>
      </c>
      <c r="AT207" s="72">
        <v>4.4444444444444731E-3</v>
      </c>
      <c r="AU207" s="24"/>
      <c r="AV207" s="72">
        <v>-8.8495575221239076E-3</v>
      </c>
      <c r="AW207" s="72">
        <v>-1.7857142857142905E-2</v>
      </c>
      <c r="AX207" s="72">
        <v>1.8181818181818077E-2</v>
      </c>
      <c r="AY207" s="72">
        <v>-4.4642857142856984E-3</v>
      </c>
      <c r="AZ207" s="24"/>
      <c r="BA207" s="72">
        <v>2.2421524663677195E-2</v>
      </c>
      <c r="BB207" s="72">
        <v>1.7543859649122862E-2</v>
      </c>
      <c r="BC207" s="72">
        <v>4.3103448275862988E-3</v>
      </c>
      <c r="BD207" s="72">
        <v>-6.0085836909871237E-2</v>
      </c>
      <c r="BE207" s="24"/>
      <c r="BF207" s="72">
        <v>6.3926940639269514E-2</v>
      </c>
    </row>
    <row r="208" spans="1:58" ht="10.5" customHeight="1">
      <c r="A208" s="71" t="s">
        <v>8</v>
      </c>
      <c r="B208" s="24"/>
      <c r="C208" s="73"/>
      <c r="D208" s="73"/>
      <c r="E208" s="73"/>
      <c r="F208" s="73"/>
      <c r="G208" s="24">
        <v>-7.0378963650425397E-2</v>
      </c>
      <c r="H208" s="70"/>
      <c r="I208" s="70"/>
      <c r="J208" s="70"/>
      <c r="K208" s="70"/>
      <c r="L208" s="24">
        <v>-8.9850249584026654E-2</v>
      </c>
      <c r="M208" s="73">
        <v>-3.597122302158251E-3</v>
      </c>
      <c r="N208" s="73">
        <v>-5.3030303030302983E-2</v>
      </c>
      <c r="O208" s="73">
        <v>3.9215686274509665E-3</v>
      </c>
      <c r="P208" s="73">
        <v>-3.3670033670033517E-3</v>
      </c>
      <c r="Q208" s="24">
        <v>-1.3711151736745864E-2</v>
      </c>
      <c r="R208" s="73">
        <v>2.5270758122743597E-2</v>
      </c>
      <c r="S208" s="73">
        <v>0.16399999999999992</v>
      </c>
      <c r="T208" s="73">
        <v>0.109375</v>
      </c>
      <c r="U208" s="73">
        <v>-0.26689189189189189</v>
      </c>
      <c r="V208" s="24">
        <v>-2.780352177942591E-3</v>
      </c>
      <c r="W208" s="73">
        <v>-5.9859154929577496E-2</v>
      </c>
      <c r="X208" s="73">
        <v>-8.2474226804123751E-2</v>
      </c>
      <c r="Y208" s="73">
        <v>-3.5211267605633756E-2</v>
      </c>
      <c r="Z208" s="73">
        <v>5.0691244239631228E-2</v>
      </c>
      <c r="AA208" s="24">
        <v>-3.7174721189591087E-2</v>
      </c>
      <c r="AB208" s="73">
        <v>1.1235955056179803E-2</v>
      </c>
      <c r="AC208" s="73">
        <v>-9.3632958801498134E-2</v>
      </c>
      <c r="AD208" s="73">
        <v>-0.11313868613138689</v>
      </c>
      <c r="AE208" s="73">
        <v>-1.3157894736842146E-2</v>
      </c>
      <c r="AF208" s="24">
        <v>-5.4054054054054057E-2</v>
      </c>
      <c r="AG208" s="73">
        <v>-0.17407407407407405</v>
      </c>
      <c r="AH208" s="73">
        <v>-5.7851239669421517E-2</v>
      </c>
      <c r="AI208" s="73">
        <v>-6.5843621399176988E-2</v>
      </c>
      <c r="AJ208" s="73">
        <v>-3.5555555555555562E-2</v>
      </c>
      <c r="AK208" s="24">
        <v>-8.6734693877551061E-2</v>
      </c>
      <c r="AL208" s="73">
        <v>1.7937219730941756E-2</v>
      </c>
      <c r="AM208" s="73">
        <v>-8.7719298245614308E-3</v>
      </c>
      <c r="AN208" s="73">
        <v>2.2026431718061623E-2</v>
      </c>
      <c r="AO208" s="73">
        <v>4.6082949308755783E-2</v>
      </c>
      <c r="AP208" s="24">
        <v>1.8994413407821265E-2</v>
      </c>
      <c r="AQ208" s="73">
        <v>1.3215859030837107E-2</v>
      </c>
      <c r="AR208" s="73">
        <v>-3.9823008849557473E-2</v>
      </c>
      <c r="AS208" s="73">
        <v>-3.0172413793103425E-2</v>
      </c>
      <c r="AT208" s="73">
        <v>-4.405286343612369E-3</v>
      </c>
      <c r="AU208" s="24">
        <v>-1.5350877192982448E-2</v>
      </c>
      <c r="AV208" s="73">
        <v>-2.6086956521739091E-2</v>
      </c>
      <c r="AW208" s="73">
        <v>1.3824884792626779E-2</v>
      </c>
      <c r="AX208" s="73">
        <v>-4.4444444444444731E-3</v>
      </c>
      <c r="AY208" s="73">
        <v>-1.3274336283185861E-2</v>
      </c>
      <c r="AZ208" s="24">
        <v>-7.7951002227171218E-3</v>
      </c>
      <c r="BA208" s="73">
        <v>1.7857142857142794E-2</v>
      </c>
      <c r="BB208" s="73">
        <v>5.4545454545454453E-2</v>
      </c>
      <c r="BC208" s="73">
        <v>4.0178571428571397E-2</v>
      </c>
      <c r="BD208" s="73">
        <v>-1.7937219730941756E-2</v>
      </c>
      <c r="BE208" s="24">
        <v>2.3569023569023573E-2</v>
      </c>
      <c r="BF208" s="73">
        <v>2.1929824561403466E-2</v>
      </c>
    </row>
    <row r="209" spans="1:58" ht="12.6" customHeight="1">
      <c r="A209" s="69" t="s">
        <v>269</v>
      </c>
      <c r="B209" s="37">
        <v>39</v>
      </c>
      <c r="C209" s="80" t="s">
        <v>52</v>
      </c>
      <c r="D209" s="80" t="s">
        <v>52</v>
      </c>
      <c r="E209" s="80" t="s">
        <v>52</v>
      </c>
      <c r="F209" s="80" t="s">
        <v>52</v>
      </c>
      <c r="G209" s="37">
        <v>96</v>
      </c>
      <c r="H209" s="186">
        <v>-20</v>
      </c>
      <c r="I209" s="186">
        <v>4</v>
      </c>
      <c r="J209" s="186">
        <v>-38</v>
      </c>
      <c r="K209" s="186">
        <v>256</v>
      </c>
      <c r="L209" s="37">
        <v>202</v>
      </c>
      <c r="M209" s="186">
        <v>-25</v>
      </c>
      <c r="N209" s="186">
        <v>-13</v>
      </c>
      <c r="O209" s="186">
        <v>-59</v>
      </c>
      <c r="P209" s="186">
        <v>-61</v>
      </c>
      <c r="Q209" s="178">
        <v>-158</v>
      </c>
      <c r="R209" s="186">
        <v>250</v>
      </c>
      <c r="S209" s="186">
        <v>-62</v>
      </c>
      <c r="T209" s="186">
        <v>-106</v>
      </c>
      <c r="U209" s="186">
        <v>57</v>
      </c>
      <c r="V209" s="37">
        <v>139</v>
      </c>
      <c r="W209" s="186">
        <v>-22</v>
      </c>
      <c r="X209" s="186">
        <v>16</v>
      </c>
      <c r="Y209" s="186">
        <v>-7</v>
      </c>
      <c r="Z209" s="186">
        <v>-115</v>
      </c>
      <c r="AA209" s="178">
        <v>-128</v>
      </c>
      <c r="AB209" s="186">
        <v>-73</v>
      </c>
      <c r="AC209" s="186">
        <v>-17</v>
      </c>
      <c r="AD209" s="186">
        <v>-8</v>
      </c>
      <c r="AE209" s="186">
        <v>20</v>
      </c>
      <c r="AF209" s="178">
        <v>-78</v>
      </c>
      <c r="AG209" s="186">
        <v>-8</v>
      </c>
      <c r="AH209" s="186">
        <v>14</v>
      </c>
      <c r="AI209" s="186">
        <v>-25</v>
      </c>
      <c r="AJ209" s="186">
        <v>-4</v>
      </c>
      <c r="AK209" s="178">
        <v>-23</v>
      </c>
      <c r="AL209" s="186">
        <v>-17</v>
      </c>
      <c r="AM209" s="186">
        <v>-139</v>
      </c>
      <c r="AN209" s="186">
        <v>-13</v>
      </c>
      <c r="AO209" s="186">
        <v>70</v>
      </c>
      <c r="AP209" s="178">
        <v>-99</v>
      </c>
      <c r="AQ209" s="186">
        <v>-9</v>
      </c>
      <c r="AR209" s="186">
        <v>-12</v>
      </c>
      <c r="AS209" s="186">
        <v>-26</v>
      </c>
      <c r="AT209" s="186">
        <v>34</v>
      </c>
      <c r="AU209" s="178">
        <v>-13</v>
      </c>
      <c r="AV209" s="186">
        <v>-4</v>
      </c>
      <c r="AW209" s="186">
        <v>-1</v>
      </c>
      <c r="AX209" s="186">
        <v>-24</v>
      </c>
      <c r="AY209" s="186">
        <v>6</v>
      </c>
      <c r="AZ209" s="178">
        <v>-23</v>
      </c>
      <c r="BA209" s="186">
        <v>18</v>
      </c>
      <c r="BB209" s="186">
        <v>89</v>
      </c>
      <c r="BC209" s="186">
        <v>-2</v>
      </c>
      <c r="BD209" s="186">
        <v>509</v>
      </c>
      <c r="BE209" s="178">
        <v>614</v>
      </c>
      <c r="BF209" s="186">
        <v>-69</v>
      </c>
    </row>
    <row r="210" spans="1:58" ht="5.25" customHeight="1">
      <c r="A210" s="71"/>
      <c r="B210" s="24"/>
      <c r="C210" s="73"/>
      <c r="D210" s="73"/>
      <c r="E210" s="73"/>
      <c r="F210" s="73"/>
      <c r="G210" s="24"/>
      <c r="H210" s="72"/>
      <c r="I210" s="83"/>
      <c r="J210" s="83"/>
      <c r="K210" s="83"/>
      <c r="L210" s="24"/>
      <c r="M210" s="83"/>
      <c r="N210" s="72"/>
      <c r="O210" s="72"/>
      <c r="P210" s="72"/>
      <c r="Q210" s="24"/>
      <c r="R210" s="83"/>
      <c r="S210" s="83"/>
      <c r="T210" s="72"/>
      <c r="U210" s="83"/>
      <c r="V210" s="24"/>
      <c r="W210" s="83"/>
      <c r="X210" s="83"/>
      <c r="Y210" s="83"/>
      <c r="Z210" s="72"/>
      <c r="AA210" s="24"/>
      <c r="AB210" s="72"/>
      <c r="AC210" s="72"/>
      <c r="AD210" s="72"/>
      <c r="AE210" s="83"/>
      <c r="AF210" s="24"/>
      <c r="AG210" s="83"/>
      <c r="AH210" s="72"/>
      <c r="AI210" s="83"/>
      <c r="AJ210" s="83"/>
      <c r="AK210" s="24"/>
      <c r="AL210" s="83"/>
      <c r="AM210" s="72"/>
      <c r="AN210" s="72"/>
      <c r="AO210" s="83"/>
      <c r="AP210" s="24"/>
      <c r="AQ210" s="83"/>
      <c r="AR210" s="72"/>
      <c r="AS210" s="72"/>
      <c r="AT210" s="83"/>
      <c r="AU210" s="24"/>
      <c r="AV210" s="85"/>
      <c r="AW210" s="72"/>
      <c r="AX210" s="72"/>
      <c r="AY210" s="72"/>
      <c r="AZ210" s="24"/>
      <c r="BA210" s="72"/>
      <c r="BB210" s="72"/>
      <c r="BC210" s="85"/>
      <c r="BD210" s="72"/>
      <c r="BE210" s="24"/>
      <c r="BF210" s="72"/>
    </row>
    <row r="211" spans="1:58" s="36" customFormat="1" ht="10.5" customHeight="1">
      <c r="A211" s="69" t="s">
        <v>265</v>
      </c>
      <c r="B211" s="37">
        <v>1319</v>
      </c>
      <c r="C211" s="70">
        <v>373</v>
      </c>
      <c r="D211" s="70">
        <v>442</v>
      </c>
      <c r="E211" s="70">
        <v>428</v>
      </c>
      <c r="F211" s="70">
        <v>232</v>
      </c>
      <c r="G211" s="37">
        <v>1475</v>
      </c>
      <c r="H211" s="70">
        <v>437</v>
      </c>
      <c r="I211" s="70">
        <v>434</v>
      </c>
      <c r="J211" s="70">
        <v>491</v>
      </c>
      <c r="K211" s="70">
        <v>161</v>
      </c>
      <c r="L211" s="37">
        <v>1523</v>
      </c>
      <c r="M211" s="70">
        <v>490</v>
      </c>
      <c r="N211" s="70">
        <v>503</v>
      </c>
      <c r="O211" s="70">
        <v>556</v>
      </c>
      <c r="P211" s="70">
        <v>494</v>
      </c>
      <c r="Q211" s="37">
        <v>2043</v>
      </c>
      <c r="R211" s="70">
        <v>211</v>
      </c>
      <c r="S211" s="70">
        <v>517</v>
      </c>
      <c r="T211" s="70">
        <v>546</v>
      </c>
      <c r="U211" s="70">
        <v>397</v>
      </c>
      <c r="V211" s="37">
        <v>1671</v>
      </c>
      <c r="W211" s="70">
        <v>539</v>
      </c>
      <c r="X211" s="70">
        <v>437</v>
      </c>
      <c r="Y211" s="70">
        <v>419</v>
      </c>
      <c r="Z211" s="70">
        <v>564</v>
      </c>
      <c r="AA211" s="37">
        <v>1959</v>
      </c>
      <c r="AB211" s="70">
        <v>535</v>
      </c>
      <c r="AC211" s="70">
        <v>510</v>
      </c>
      <c r="AD211" s="70">
        <v>494</v>
      </c>
      <c r="AE211" s="70">
        <v>459</v>
      </c>
      <c r="AF211" s="37">
        <v>1998</v>
      </c>
      <c r="AG211" s="70">
        <v>504</v>
      </c>
      <c r="AH211" s="70">
        <v>471</v>
      </c>
      <c r="AI211" s="70">
        <v>498</v>
      </c>
      <c r="AJ211" s="70">
        <v>507</v>
      </c>
      <c r="AK211" s="37">
        <v>1980</v>
      </c>
      <c r="AL211" s="70">
        <v>547</v>
      </c>
      <c r="AM211" s="70">
        <v>662</v>
      </c>
      <c r="AN211" s="70">
        <v>512</v>
      </c>
      <c r="AO211" s="70">
        <v>427</v>
      </c>
      <c r="AP211" s="37">
        <v>2148</v>
      </c>
      <c r="AQ211" s="70">
        <v>536</v>
      </c>
      <c r="AR211" s="70">
        <v>540</v>
      </c>
      <c r="AS211" s="70">
        <v>519</v>
      </c>
      <c r="AT211" s="70">
        <v>481</v>
      </c>
      <c r="AU211" s="37">
        <v>2076</v>
      </c>
      <c r="AV211" s="70">
        <v>513</v>
      </c>
      <c r="AW211" s="70">
        <v>496</v>
      </c>
      <c r="AX211" s="70">
        <v>492</v>
      </c>
      <c r="AY211" s="70">
        <v>470</v>
      </c>
      <c r="AZ211" s="37">
        <v>1971</v>
      </c>
      <c r="BA211" s="70">
        <v>473</v>
      </c>
      <c r="BB211" s="70">
        <v>387</v>
      </c>
      <c r="BC211" s="70">
        <v>451</v>
      </c>
      <c r="BD211" s="186">
        <v>-87</v>
      </c>
      <c r="BE211" s="37">
        <v>1224</v>
      </c>
      <c r="BF211" s="70">
        <v>531</v>
      </c>
    </row>
    <row r="212" spans="1:58" ht="12" customHeight="1">
      <c r="A212" s="71" t="s">
        <v>7</v>
      </c>
      <c r="B212" s="24"/>
      <c r="C212" s="72"/>
      <c r="D212" s="72">
        <v>0.18498659517426264</v>
      </c>
      <c r="E212" s="72">
        <v>-3.1674208144796379E-2</v>
      </c>
      <c r="F212" s="72">
        <v>-0.45794392523364491</v>
      </c>
      <c r="G212" s="24"/>
      <c r="H212" s="72">
        <v>0.88362068965517238</v>
      </c>
      <c r="I212" s="72">
        <v>-6.8649885583523806E-3</v>
      </c>
      <c r="J212" s="72">
        <v>0.13133640552995396</v>
      </c>
      <c r="K212" s="72">
        <v>-0.67209775967413443</v>
      </c>
      <c r="L212" s="24"/>
      <c r="M212" s="72">
        <v>2.0434782608695654</v>
      </c>
      <c r="N212" s="72">
        <v>2.6530612244898055E-2</v>
      </c>
      <c r="O212" s="72">
        <v>0.10536779324055656</v>
      </c>
      <c r="P212" s="72">
        <v>-0.11151079136690645</v>
      </c>
      <c r="Q212" s="24"/>
      <c r="R212" s="72">
        <v>-0.57287449392712553</v>
      </c>
      <c r="S212" s="72">
        <v>1.4502369668246446</v>
      </c>
      <c r="T212" s="72">
        <v>5.6092843326885911E-2</v>
      </c>
      <c r="U212" s="72">
        <v>-0.27289377289377292</v>
      </c>
      <c r="V212" s="24"/>
      <c r="W212" s="72">
        <v>0.35768261964735526</v>
      </c>
      <c r="X212" s="72">
        <v>-0.18923933209647492</v>
      </c>
      <c r="Y212" s="72">
        <v>-4.1189931350114395E-2</v>
      </c>
      <c r="Z212" s="72">
        <v>0.34606205250596656</v>
      </c>
      <c r="AA212" s="24"/>
      <c r="AB212" s="72">
        <v>-5.1418439716312103E-2</v>
      </c>
      <c r="AC212" s="72">
        <v>-4.6728971962616828E-2</v>
      </c>
      <c r="AD212" s="72">
        <v>-3.1372549019607843E-2</v>
      </c>
      <c r="AE212" s="72">
        <v>-7.0850202429149745E-2</v>
      </c>
      <c r="AF212" s="24"/>
      <c r="AG212" s="72">
        <v>9.8039215686274606E-2</v>
      </c>
      <c r="AH212" s="72">
        <v>-6.5476190476190466E-2</v>
      </c>
      <c r="AI212" s="72">
        <v>5.7324840764331197E-2</v>
      </c>
      <c r="AJ212" s="72">
        <v>1.8072289156626509E-2</v>
      </c>
      <c r="AK212" s="24"/>
      <c r="AL212" s="72">
        <v>7.8895463510848085E-2</v>
      </c>
      <c r="AM212" s="72">
        <v>0.21023765996343702</v>
      </c>
      <c r="AN212" s="72">
        <v>-0.22658610271903323</v>
      </c>
      <c r="AO212" s="72">
        <v>-0.166015625</v>
      </c>
      <c r="AP212" s="24"/>
      <c r="AQ212" s="72">
        <v>0.2552693208430914</v>
      </c>
      <c r="AR212" s="72">
        <v>7.4626865671640896E-3</v>
      </c>
      <c r="AS212" s="72">
        <v>-3.8888888888888862E-2</v>
      </c>
      <c r="AT212" s="72">
        <v>-7.3217726396917149E-2</v>
      </c>
      <c r="AU212" s="24"/>
      <c r="AV212" s="72">
        <v>6.6528066528066532E-2</v>
      </c>
      <c r="AW212" s="72">
        <v>-3.3138401559454245E-2</v>
      </c>
      <c r="AX212" s="72">
        <v>-8.0645161290322509E-3</v>
      </c>
      <c r="AY212" s="72">
        <v>-4.471544715447151E-2</v>
      </c>
      <c r="AZ212" s="24"/>
      <c r="BA212" s="72">
        <v>6.382978723404209E-3</v>
      </c>
      <c r="BB212" s="72">
        <v>-0.18181818181818177</v>
      </c>
      <c r="BC212" s="72">
        <v>0.1653746770025839</v>
      </c>
      <c r="BD212" s="85" t="s">
        <v>43</v>
      </c>
      <c r="BE212" s="24"/>
      <c r="BF212" s="85" t="s">
        <v>43</v>
      </c>
    </row>
    <row r="213" spans="1:58" ht="9.75" customHeight="1">
      <c r="A213" s="71" t="s">
        <v>8</v>
      </c>
      <c r="B213" s="24"/>
      <c r="C213" s="73"/>
      <c r="D213" s="73"/>
      <c r="E213" s="73"/>
      <c r="F213" s="73"/>
      <c r="G213" s="24">
        <v>0.1182714177407127</v>
      </c>
      <c r="H213" s="73">
        <v>0.17158176943699721</v>
      </c>
      <c r="I213" s="73">
        <v>-1.8099547511312264E-2</v>
      </c>
      <c r="J213" s="73">
        <v>0.14719626168224309</v>
      </c>
      <c r="K213" s="73">
        <v>-0.30603448275862066</v>
      </c>
      <c r="L213" s="24">
        <v>3.2542372881355863E-2</v>
      </c>
      <c r="M213" s="73">
        <v>0.12128146453089239</v>
      </c>
      <c r="N213" s="73">
        <v>0.1589861751152073</v>
      </c>
      <c r="O213" s="73">
        <v>0.13238289205702647</v>
      </c>
      <c r="P213" s="73">
        <v>2.0683229813664594</v>
      </c>
      <c r="Q213" s="24">
        <v>0.34143138542350626</v>
      </c>
      <c r="R213" s="73">
        <v>-0.56938775510204076</v>
      </c>
      <c r="S213" s="73">
        <v>2.7833001988071482E-2</v>
      </c>
      <c r="T213" s="73">
        <v>-1.7985611510791366E-2</v>
      </c>
      <c r="U213" s="73">
        <v>-0.19635627530364375</v>
      </c>
      <c r="V213" s="24">
        <v>-0.18208516886930981</v>
      </c>
      <c r="W213" s="73">
        <v>1.5545023696682465</v>
      </c>
      <c r="X213" s="73">
        <v>-0.15473887814313347</v>
      </c>
      <c r="Y213" s="73">
        <v>-0.23260073260073255</v>
      </c>
      <c r="Z213" s="73">
        <v>0.420654911838791</v>
      </c>
      <c r="AA213" s="24">
        <v>0.17235188509874333</v>
      </c>
      <c r="AB213" s="73">
        <v>-7.4211502782931538E-3</v>
      </c>
      <c r="AC213" s="73">
        <v>0.16704805491990848</v>
      </c>
      <c r="AD213" s="73">
        <v>0.17899761336515518</v>
      </c>
      <c r="AE213" s="73">
        <v>-0.18617021276595747</v>
      </c>
      <c r="AF213" s="24">
        <v>1.9908116385911168E-2</v>
      </c>
      <c r="AG213" s="73">
        <v>-5.7943925233644888E-2</v>
      </c>
      <c r="AH213" s="73">
        <v>-7.6470588235294068E-2</v>
      </c>
      <c r="AI213" s="73">
        <v>8.0971659919029104E-3</v>
      </c>
      <c r="AJ213" s="73">
        <v>0.10457516339869288</v>
      </c>
      <c r="AK213" s="24">
        <v>-9.009009009009028E-3</v>
      </c>
      <c r="AL213" s="73">
        <v>8.5317460317460236E-2</v>
      </c>
      <c r="AM213" s="73">
        <v>0.40552016985137995</v>
      </c>
      <c r="AN213" s="73">
        <v>2.8112449799196693E-2</v>
      </c>
      <c r="AO213" s="73">
        <v>-0.15779092702169628</v>
      </c>
      <c r="AP213" s="24">
        <v>8.4848484848484951E-2</v>
      </c>
      <c r="AQ213" s="73">
        <v>-2.0109689213894E-2</v>
      </c>
      <c r="AR213" s="73">
        <v>-0.18429003021148038</v>
      </c>
      <c r="AS213" s="73">
        <v>1.3671875E-2</v>
      </c>
      <c r="AT213" s="73">
        <v>0.12646370023419196</v>
      </c>
      <c r="AU213" s="24">
        <v>-3.3519553072625663E-2</v>
      </c>
      <c r="AV213" s="73">
        <v>-4.2910447761194015E-2</v>
      </c>
      <c r="AW213" s="73">
        <v>-8.1481481481481488E-2</v>
      </c>
      <c r="AX213" s="73">
        <v>-5.2023121387283267E-2</v>
      </c>
      <c r="AY213" s="73">
        <v>-2.2869022869022815E-2</v>
      </c>
      <c r="AZ213" s="24">
        <v>-5.0578034682080886E-2</v>
      </c>
      <c r="BA213" s="73">
        <v>-7.7972709551656916E-2</v>
      </c>
      <c r="BB213" s="73">
        <v>-0.219758064516129</v>
      </c>
      <c r="BC213" s="73">
        <v>-8.333333333333337E-2</v>
      </c>
      <c r="BD213" s="85" t="s">
        <v>43</v>
      </c>
      <c r="BE213" s="24">
        <v>-0.37899543378995437</v>
      </c>
      <c r="BF213" s="73">
        <v>0.12262156448202965</v>
      </c>
    </row>
    <row r="214" spans="1:58">
      <c r="A214" s="69" t="s">
        <v>92</v>
      </c>
      <c r="B214" s="37">
        <v>188</v>
      </c>
      <c r="C214" s="80" t="s">
        <v>52</v>
      </c>
      <c r="D214" s="80" t="s">
        <v>52</v>
      </c>
      <c r="E214" s="80" t="s">
        <v>52</v>
      </c>
      <c r="F214" s="80" t="s">
        <v>52</v>
      </c>
      <c r="G214" s="37">
        <v>125</v>
      </c>
      <c r="H214" s="186">
        <v>-21</v>
      </c>
      <c r="I214" s="186">
        <v>-4</v>
      </c>
      <c r="J214" s="186">
        <v>3</v>
      </c>
      <c r="K214" s="186">
        <v>7</v>
      </c>
      <c r="L214" s="178">
        <v>-15</v>
      </c>
      <c r="M214" s="186">
        <v>-1</v>
      </c>
      <c r="N214" s="186">
        <v>29</v>
      </c>
      <c r="O214" s="186">
        <v>30</v>
      </c>
      <c r="P214" s="186">
        <v>32</v>
      </c>
      <c r="Q214" s="37">
        <v>90</v>
      </c>
      <c r="R214" s="70">
        <v>26</v>
      </c>
      <c r="S214" s="70">
        <v>73</v>
      </c>
      <c r="T214" s="70">
        <v>88</v>
      </c>
      <c r="U214" s="70">
        <v>53</v>
      </c>
      <c r="V214" s="37">
        <v>240</v>
      </c>
      <c r="W214" s="70">
        <v>49</v>
      </c>
      <c r="X214" s="70">
        <v>76</v>
      </c>
      <c r="Y214" s="70">
        <v>63</v>
      </c>
      <c r="Z214" s="70">
        <v>71</v>
      </c>
      <c r="AA214" s="37">
        <v>259</v>
      </c>
      <c r="AB214" s="70">
        <v>98</v>
      </c>
      <c r="AC214" s="70">
        <v>112</v>
      </c>
      <c r="AD214" s="70">
        <v>130</v>
      </c>
      <c r="AE214" s="70">
        <v>102</v>
      </c>
      <c r="AF214" s="37">
        <v>442</v>
      </c>
      <c r="AG214" s="147">
        <v>93</v>
      </c>
      <c r="AH214" s="147">
        <v>110</v>
      </c>
      <c r="AI214" s="147">
        <v>116</v>
      </c>
      <c r="AJ214" s="147">
        <v>81</v>
      </c>
      <c r="AK214" s="37">
        <v>400</v>
      </c>
      <c r="AL214" s="147">
        <v>75</v>
      </c>
      <c r="AM214" s="147">
        <v>100</v>
      </c>
      <c r="AN214" s="147">
        <v>138</v>
      </c>
      <c r="AO214" s="147">
        <v>19</v>
      </c>
      <c r="AP214" s="37">
        <v>332</v>
      </c>
      <c r="AQ214" s="147">
        <v>101</v>
      </c>
      <c r="AR214" s="147">
        <v>105</v>
      </c>
      <c r="AS214" s="147">
        <v>93</v>
      </c>
      <c r="AT214" s="147">
        <v>146</v>
      </c>
      <c r="AU214" s="37">
        <v>445</v>
      </c>
      <c r="AV214" s="147">
        <v>92</v>
      </c>
      <c r="AW214" s="147">
        <v>82</v>
      </c>
      <c r="AX214" s="147">
        <v>107</v>
      </c>
      <c r="AY214" s="147">
        <v>122</v>
      </c>
      <c r="AZ214" s="37">
        <v>403</v>
      </c>
      <c r="BA214" s="147">
        <v>121</v>
      </c>
      <c r="BB214" s="147">
        <v>119</v>
      </c>
      <c r="BC214" s="147">
        <v>113</v>
      </c>
      <c r="BD214" s="147">
        <v>117</v>
      </c>
      <c r="BE214" s="37">
        <v>470</v>
      </c>
      <c r="BF214" s="147">
        <v>106</v>
      </c>
    </row>
    <row r="215" spans="1:58" ht="9" customHeight="1">
      <c r="A215" s="71" t="s">
        <v>7</v>
      </c>
      <c r="B215" s="24"/>
      <c r="C215" s="73"/>
      <c r="D215" s="73"/>
      <c r="E215" s="73"/>
      <c r="F215" s="73"/>
      <c r="G215" s="24"/>
      <c r="H215" s="72"/>
      <c r="I215" s="72">
        <v>-0.80952380952380953</v>
      </c>
      <c r="J215" s="83" t="s">
        <v>43</v>
      </c>
      <c r="K215" s="72">
        <v>1.3333333333333335</v>
      </c>
      <c r="L215" s="24"/>
      <c r="M215" s="83" t="s">
        <v>43</v>
      </c>
      <c r="N215" s="83" t="s">
        <v>43</v>
      </c>
      <c r="O215" s="72">
        <v>3.4482758620689724E-2</v>
      </c>
      <c r="P215" s="72">
        <v>6.6666666666666652E-2</v>
      </c>
      <c r="Q215" s="24"/>
      <c r="R215" s="72">
        <v>-0.1875</v>
      </c>
      <c r="S215" s="72">
        <v>1.8076923076923075</v>
      </c>
      <c r="T215" s="72">
        <v>0.20547945205479445</v>
      </c>
      <c r="U215" s="72">
        <v>-0.39772727272727271</v>
      </c>
      <c r="V215" s="24"/>
      <c r="W215" s="72">
        <v>-7.547169811320753E-2</v>
      </c>
      <c r="X215" s="72">
        <v>0.55102040816326525</v>
      </c>
      <c r="Y215" s="72">
        <v>-0.17105263157894735</v>
      </c>
      <c r="Z215" s="72">
        <v>0.12698412698412698</v>
      </c>
      <c r="AA215" s="24"/>
      <c r="AB215" s="72">
        <v>0.38028169014084501</v>
      </c>
      <c r="AC215" s="72">
        <v>0.14285714285714279</v>
      </c>
      <c r="AD215" s="72">
        <v>0.16071428571428581</v>
      </c>
      <c r="AE215" s="72">
        <v>-0.2153846153846154</v>
      </c>
      <c r="AF215" s="24"/>
      <c r="AG215" s="72">
        <v>-8.8235294117647078E-2</v>
      </c>
      <c r="AH215" s="72">
        <v>0.18279569892473124</v>
      </c>
      <c r="AI215" s="72">
        <v>5.4545454545454453E-2</v>
      </c>
      <c r="AJ215" s="72">
        <v>-0.30172413793103448</v>
      </c>
      <c r="AK215" s="24"/>
      <c r="AL215" s="72">
        <v>-7.407407407407407E-2</v>
      </c>
      <c r="AM215" s="72">
        <v>0.33333333333333326</v>
      </c>
      <c r="AN215" s="72">
        <v>0.37999999999999989</v>
      </c>
      <c r="AO215" s="72">
        <v>-0.8623188405797102</v>
      </c>
      <c r="AP215" s="24"/>
      <c r="AQ215" s="72">
        <v>4.3157894736842106</v>
      </c>
      <c r="AR215" s="72">
        <v>3.9603960396039639E-2</v>
      </c>
      <c r="AS215" s="72">
        <v>-0.11428571428571432</v>
      </c>
      <c r="AT215" s="72">
        <v>0.56989247311827951</v>
      </c>
      <c r="AU215" s="24"/>
      <c r="AV215" s="72">
        <v>-0.36986301369863017</v>
      </c>
      <c r="AW215" s="72">
        <v>-0.10869565217391308</v>
      </c>
      <c r="AX215" s="72">
        <v>0.30487804878048785</v>
      </c>
      <c r="AY215" s="72">
        <v>0.14018691588785037</v>
      </c>
      <c r="AZ215" s="24"/>
      <c r="BA215" s="72">
        <v>-8.1967213114754189E-3</v>
      </c>
      <c r="BB215" s="72">
        <v>-1.6528925619834656E-2</v>
      </c>
      <c r="BC215" s="72">
        <v>-5.0420168067226934E-2</v>
      </c>
      <c r="BD215" s="72">
        <v>3.539823008849563E-2</v>
      </c>
      <c r="BE215" s="24"/>
      <c r="BF215" s="72">
        <v>-9.4017094017094016E-2</v>
      </c>
    </row>
    <row r="216" spans="1:58" ht="10.5" customHeight="1">
      <c r="A216" s="71" t="s">
        <v>8</v>
      </c>
      <c r="B216" s="24"/>
      <c r="C216" s="73"/>
      <c r="D216" s="73"/>
      <c r="E216" s="73"/>
      <c r="F216" s="73"/>
      <c r="G216" s="24">
        <v>-0.33510638297872342</v>
      </c>
      <c r="H216" s="73"/>
      <c r="I216" s="73"/>
      <c r="J216" s="73"/>
      <c r="K216" s="73"/>
      <c r="L216" s="92" t="s">
        <v>43</v>
      </c>
      <c r="M216" s="73">
        <v>-0.95238095238095233</v>
      </c>
      <c r="N216" s="73">
        <v>-8.25</v>
      </c>
      <c r="O216" s="73">
        <v>9</v>
      </c>
      <c r="P216" s="73">
        <v>3.5714285714285712</v>
      </c>
      <c r="Q216" s="92" t="s">
        <v>43</v>
      </c>
      <c r="R216" s="83" t="s">
        <v>43</v>
      </c>
      <c r="S216" s="73">
        <v>1.5172413793103448</v>
      </c>
      <c r="T216" s="73">
        <v>1.9333333333333331</v>
      </c>
      <c r="U216" s="73">
        <v>0.65625</v>
      </c>
      <c r="V216" s="24">
        <v>1.6666666666666665</v>
      </c>
      <c r="W216" s="73">
        <v>0.88461538461538458</v>
      </c>
      <c r="X216" s="73">
        <v>4.1095890410958846E-2</v>
      </c>
      <c r="Y216" s="73">
        <v>-0.28409090909090906</v>
      </c>
      <c r="Z216" s="73">
        <v>0.33962264150943389</v>
      </c>
      <c r="AA216" s="24">
        <v>7.9166666666666607E-2</v>
      </c>
      <c r="AB216" s="73">
        <v>1</v>
      </c>
      <c r="AC216" s="73">
        <v>0.47368421052631571</v>
      </c>
      <c r="AD216" s="73">
        <v>1.0634920634920637</v>
      </c>
      <c r="AE216" s="73">
        <v>0.43661971830985924</v>
      </c>
      <c r="AF216" s="24">
        <v>0.70656370656370648</v>
      </c>
      <c r="AG216" s="73">
        <v>-5.1020408163265252E-2</v>
      </c>
      <c r="AH216" s="73">
        <v>-1.7857142857142905E-2</v>
      </c>
      <c r="AI216" s="73">
        <v>-0.10769230769230764</v>
      </c>
      <c r="AJ216" s="73">
        <v>-0.20588235294117652</v>
      </c>
      <c r="AK216" s="24">
        <v>-9.5022624434389136E-2</v>
      </c>
      <c r="AL216" s="73">
        <v>-0.19354838709677424</v>
      </c>
      <c r="AM216" s="73">
        <v>-9.0909090909090939E-2</v>
      </c>
      <c r="AN216" s="73">
        <v>0.18965517241379315</v>
      </c>
      <c r="AO216" s="73">
        <v>-0.76543209876543217</v>
      </c>
      <c r="AP216" s="24">
        <v>-0.17000000000000004</v>
      </c>
      <c r="AQ216" s="73">
        <v>0.34666666666666668</v>
      </c>
      <c r="AR216" s="73">
        <v>5.0000000000000044E-2</v>
      </c>
      <c r="AS216" s="73">
        <v>-0.32608695652173914</v>
      </c>
      <c r="AT216" s="73">
        <v>6.6842105263157894</v>
      </c>
      <c r="AU216" s="24">
        <v>0.34036144578313254</v>
      </c>
      <c r="AV216" s="73">
        <v>-8.9108910891089077E-2</v>
      </c>
      <c r="AW216" s="73">
        <v>-0.21904761904761905</v>
      </c>
      <c r="AX216" s="73">
        <v>0.15053763440860224</v>
      </c>
      <c r="AY216" s="73">
        <v>-0.16438356164383561</v>
      </c>
      <c r="AZ216" s="24">
        <v>-9.4382022471910076E-2</v>
      </c>
      <c r="BA216" s="73">
        <v>0.31521739130434789</v>
      </c>
      <c r="BB216" s="73">
        <v>0.45121951219512191</v>
      </c>
      <c r="BC216" s="73">
        <v>5.6074766355140193E-2</v>
      </c>
      <c r="BD216" s="73">
        <v>-4.0983606557377095E-2</v>
      </c>
      <c r="BE216" s="24">
        <v>0.16625310173697261</v>
      </c>
      <c r="BF216" s="73">
        <v>-0.12396694214876036</v>
      </c>
    </row>
    <row r="217" spans="1:58" ht="11.1" customHeight="1">
      <c r="A217" s="69" t="s">
        <v>197</v>
      </c>
      <c r="B217" s="37">
        <v>394</v>
      </c>
      <c r="C217" s="80" t="s">
        <v>52</v>
      </c>
      <c r="D217" s="80" t="s">
        <v>52</v>
      </c>
      <c r="E217" s="80" t="s">
        <v>52</v>
      </c>
      <c r="F217" s="80" t="s">
        <v>52</v>
      </c>
      <c r="G217" s="37">
        <v>400</v>
      </c>
      <c r="H217" s="80" t="s">
        <v>52</v>
      </c>
      <c r="I217" s="80" t="s">
        <v>52</v>
      </c>
      <c r="J217" s="80" t="s">
        <v>52</v>
      </c>
      <c r="K217" s="80" t="s">
        <v>52</v>
      </c>
      <c r="L217" s="178">
        <v>431</v>
      </c>
      <c r="M217" s="80" t="s">
        <v>52</v>
      </c>
      <c r="N217" s="80" t="s">
        <v>52</v>
      </c>
      <c r="O217" s="80" t="s">
        <v>52</v>
      </c>
      <c r="P217" s="80" t="s">
        <v>52</v>
      </c>
      <c r="Q217" s="37">
        <v>527</v>
      </c>
      <c r="R217" s="80" t="s">
        <v>52</v>
      </c>
      <c r="S217" s="80" t="s">
        <v>52</v>
      </c>
      <c r="T217" s="80" t="s">
        <v>52</v>
      </c>
      <c r="U217" s="80" t="s">
        <v>52</v>
      </c>
      <c r="V217" s="37">
        <v>356</v>
      </c>
      <c r="W217" s="80" t="s">
        <v>52</v>
      </c>
      <c r="X217" s="80" t="s">
        <v>52</v>
      </c>
      <c r="Y217" s="80" t="s">
        <v>52</v>
      </c>
      <c r="Z217" s="80" t="s">
        <v>52</v>
      </c>
      <c r="AA217" s="37">
        <v>493</v>
      </c>
      <c r="AB217" s="80" t="s">
        <v>52</v>
      </c>
      <c r="AC217" s="80" t="s">
        <v>52</v>
      </c>
      <c r="AD217" s="80" t="s">
        <v>52</v>
      </c>
      <c r="AE217" s="80" t="s">
        <v>52</v>
      </c>
      <c r="AF217" s="37">
        <v>410</v>
      </c>
      <c r="AG217" s="80" t="s">
        <v>52</v>
      </c>
      <c r="AH217" s="80" t="s">
        <v>52</v>
      </c>
      <c r="AI217" s="80" t="s">
        <v>52</v>
      </c>
      <c r="AJ217" s="80" t="s">
        <v>52</v>
      </c>
      <c r="AK217" s="37">
        <v>478</v>
      </c>
      <c r="AL217" s="80" t="s">
        <v>52</v>
      </c>
      <c r="AM217" s="80" t="s">
        <v>52</v>
      </c>
      <c r="AN217" s="80" t="s">
        <v>52</v>
      </c>
      <c r="AO217" s="80" t="s">
        <v>52</v>
      </c>
      <c r="AP217" s="37">
        <v>492</v>
      </c>
      <c r="AQ217" s="147">
        <v>107</v>
      </c>
      <c r="AR217" s="147">
        <v>109</v>
      </c>
      <c r="AS217" s="147">
        <v>83</v>
      </c>
      <c r="AT217" s="147">
        <v>100</v>
      </c>
      <c r="AU217" s="37">
        <v>399</v>
      </c>
      <c r="AV217" s="147">
        <v>102</v>
      </c>
      <c r="AW217" s="147">
        <v>97</v>
      </c>
      <c r="AX217" s="147">
        <v>109</v>
      </c>
      <c r="AY217" s="147">
        <v>88</v>
      </c>
      <c r="AZ217" s="37">
        <v>396</v>
      </c>
      <c r="BA217" s="147">
        <v>89</v>
      </c>
      <c r="BB217" s="147">
        <v>66</v>
      </c>
      <c r="BC217" s="147">
        <v>81</v>
      </c>
      <c r="BD217" s="186">
        <v>-49</v>
      </c>
      <c r="BE217" s="37">
        <v>187</v>
      </c>
      <c r="BF217" s="147">
        <v>100</v>
      </c>
    </row>
    <row r="218" spans="1:58" ht="10.199999999999999" customHeight="1">
      <c r="A218" s="71" t="s">
        <v>7</v>
      </c>
      <c r="B218" s="24"/>
      <c r="C218" s="72"/>
      <c r="D218" s="72"/>
      <c r="E218" s="72"/>
      <c r="F218" s="72"/>
      <c r="G218" s="24"/>
      <c r="H218" s="72"/>
      <c r="I218" s="72"/>
      <c r="J218" s="72"/>
      <c r="K218" s="72"/>
      <c r="L218" s="24"/>
      <c r="M218" s="72"/>
      <c r="N218" s="72"/>
      <c r="O218" s="72"/>
      <c r="P218" s="72"/>
      <c r="Q218" s="24"/>
      <c r="R218" s="72"/>
      <c r="S218" s="72"/>
      <c r="T218" s="72"/>
      <c r="U218" s="72"/>
      <c r="V218" s="24"/>
      <c r="W218" s="72"/>
      <c r="X218" s="72"/>
      <c r="Y218" s="72"/>
      <c r="Z218" s="72"/>
      <c r="AA218" s="24"/>
      <c r="AB218" s="72"/>
      <c r="AC218" s="72"/>
      <c r="AD218" s="72"/>
      <c r="AE218" s="72"/>
      <c r="AF218" s="24"/>
      <c r="AG218" s="72"/>
      <c r="AH218" s="72"/>
      <c r="AI218" s="72"/>
      <c r="AJ218" s="72"/>
      <c r="AK218" s="24"/>
      <c r="AL218" s="72"/>
      <c r="AM218" s="72"/>
      <c r="AN218" s="72"/>
      <c r="AO218" s="72"/>
      <c r="AP218" s="24"/>
      <c r="AQ218" s="72"/>
      <c r="AR218" s="72">
        <v>1.8691588785046731E-2</v>
      </c>
      <c r="AS218" s="72">
        <v>-0.23853211009174313</v>
      </c>
      <c r="AT218" s="72">
        <v>0.20481927710843384</v>
      </c>
      <c r="AU218" s="24"/>
      <c r="AV218" s="72">
        <v>2.0000000000000018E-2</v>
      </c>
      <c r="AW218" s="72">
        <v>-4.9019607843137303E-2</v>
      </c>
      <c r="AX218" s="72">
        <v>0.12371134020618557</v>
      </c>
      <c r="AY218" s="72">
        <v>-0.19266055045871555</v>
      </c>
      <c r="AZ218" s="24"/>
      <c r="BA218" s="72">
        <v>1.1363636363636465E-2</v>
      </c>
      <c r="BB218" s="72">
        <v>-0.2584269662921348</v>
      </c>
      <c r="BC218" s="72">
        <v>0.22727272727272729</v>
      </c>
      <c r="BD218" s="85" t="s">
        <v>43</v>
      </c>
      <c r="BE218" s="24"/>
      <c r="BF218" s="85" t="s">
        <v>43</v>
      </c>
    </row>
    <row r="219" spans="1:58" ht="10.5" customHeight="1">
      <c r="A219" s="71" t="s">
        <v>8</v>
      </c>
      <c r="B219" s="24"/>
      <c r="C219" s="73"/>
      <c r="D219" s="73"/>
      <c r="E219" s="73"/>
      <c r="F219" s="73"/>
      <c r="G219" s="24">
        <v>1.5228426395939021E-2</v>
      </c>
      <c r="H219" s="73"/>
      <c r="I219" s="73"/>
      <c r="J219" s="73"/>
      <c r="K219" s="73"/>
      <c r="L219" s="24">
        <v>7.7499999999999902E-2</v>
      </c>
      <c r="M219" s="73"/>
      <c r="N219" s="73"/>
      <c r="O219" s="73"/>
      <c r="P219" s="73"/>
      <c r="Q219" s="24">
        <v>0.22273781902552203</v>
      </c>
      <c r="R219" s="73"/>
      <c r="S219" s="73"/>
      <c r="T219" s="73"/>
      <c r="U219" s="73"/>
      <c r="V219" s="24">
        <v>-0.32447817836812143</v>
      </c>
      <c r="W219" s="73"/>
      <c r="X219" s="73"/>
      <c r="Y219" s="73"/>
      <c r="Z219" s="73"/>
      <c r="AA219" s="24">
        <v>0.38483146067415741</v>
      </c>
      <c r="AB219" s="73"/>
      <c r="AC219" s="73"/>
      <c r="AD219" s="73"/>
      <c r="AE219" s="73"/>
      <c r="AF219" s="24">
        <v>-0.16835699797160242</v>
      </c>
      <c r="AG219" s="73"/>
      <c r="AH219" s="73"/>
      <c r="AI219" s="73"/>
      <c r="AJ219" s="73"/>
      <c r="AK219" s="24">
        <v>0.16585365853658529</v>
      </c>
      <c r="AL219" s="73"/>
      <c r="AM219" s="73"/>
      <c r="AN219" s="73"/>
      <c r="AO219" s="73"/>
      <c r="AP219" s="24">
        <v>2.9288702928870203E-2</v>
      </c>
      <c r="AQ219" s="73"/>
      <c r="AR219" s="73"/>
      <c r="AS219" s="73"/>
      <c r="AT219" s="73"/>
      <c r="AU219" s="24">
        <v>-0.18902439024390238</v>
      </c>
      <c r="AV219" s="73">
        <v>-4.6728971962616828E-2</v>
      </c>
      <c r="AW219" s="73">
        <v>-0.11009174311926606</v>
      </c>
      <c r="AX219" s="73">
        <v>0.31325301204819267</v>
      </c>
      <c r="AY219" s="73">
        <v>-0.12</v>
      </c>
      <c r="AZ219" s="24">
        <v>-7.5187969924812581E-3</v>
      </c>
      <c r="BA219" s="73">
        <v>-0.12745098039215685</v>
      </c>
      <c r="BB219" s="73">
        <v>-0.31958762886597936</v>
      </c>
      <c r="BC219" s="73">
        <v>-0.25688073394495414</v>
      </c>
      <c r="BD219" s="85" t="s">
        <v>43</v>
      </c>
      <c r="BE219" s="24">
        <v>-0.52777777777777779</v>
      </c>
      <c r="BF219" s="73">
        <v>0.12359550561797761</v>
      </c>
    </row>
    <row r="220" spans="1:58" ht="12" customHeight="1">
      <c r="A220" s="69" t="s">
        <v>261</v>
      </c>
      <c r="B220" s="37">
        <v>737</v>
      </c>
      <c r="C220" s="70">
        <v>244</v>
      </c>
      <c r="D220" s="70">
        <v>290</v>
      </c>
      <c r="E220" s="70">
        <v>271</v>
      </c>
      <c r="F220" s="70">
        <v>145</v>
      </c>
      <c r="G220" s="37">
        <v>950</v>
      </c>
      <c r="H220" s="70">
        <v>336</v>
      </c>
      <c r="I220" s="70">
        <v>316</v>
      </c>
      <c r="J220" s="70">
        <v>319</v>
      </c>
      <c r="K220" s="70">
        <v>136</v>
      </c>
      <c r="L220" s="37">
        <v>1107</v>
      </c>
      <c r="M220" s="70">
        <v>360</v>
      </c>
      <c r="N220" s="70">
        <v>349</v>
      </c>
      <c r="O220" s="70">
        <v>377</v>
      </c>
      <c r="P220" s="70">
        <v>340</v>
      </c>
      <c r="Q220" s="37">
        <v>1426</v>
      </c>
      <c r="R220" s="70">
        <v>123</v>
      </c>
      <c r="S220" s="70">
        <v>330</v>
      </c>
      <c r="T220" s="70">
        <v>311</v>
      </c>
      <c r="U220" s="70">
        <v>309</v>
      </c>
      <c r="V220" s="37">
        <v>1073</v>
      </c>
      <c r="W220" s="70">
        <v>348</v>
      </c>
      <c r="X220" s="70">
        <v>263</v>
      </c>
      <c r="Y220" s="70">
        <v>246</v>
      </c>
      <c r="Z220" s="70">
        <v>370</v>
      </c>
      <c r="AA220" s="37">
        <v>1227</v>
      </c>
      <c r="AB220" s="70">
        <v>303</v>
      </c>
      <c r="AC220" s="70">
        <v>292</v>
      </c>
      <c r="AD220" s="70">
        <v>288</v>
      </c>
      <c r="AE220" s="70">
        <v>263</v>
      </c>
      <c r="AF220" s="37">
        <v>1146</v>
      </c>
      <c r="AG220" s="147">
        <v>295</v>
      </c>
      <c r="AH220" s="147">
        <v>251</v>
      </c>
      <c r="AI220" s="147">
        <v>263</v>
      </c>
      <c r="AJ220" s="147">
        <v>293</v>
      </c>
      <c r="AK220" s="37">
        <v>1102</v>
      </c>
      <c r="AL220" s="70">
        <v>346</v>
      </c>
      <c r="AM220" s="70">
        <v>382</v>
      </c>
      <c r="AN220" s="70">
        <v>256</v>
      </c>
      <c r="AO220" s="147">
        <v>340</v>
      </c>
      <c r="AP220" s="37">
        <v>1324</v>
      </c>
      <c r="AQ220" s="70">
        <v>328</v>
      </c>
      <c r="AR220" s="70">
        <v>326</v>
      </c>
      <c r="AS220" s="70">
        <v>343</v>
      </c>
      <c r="AT220" s="147">
        <v>235</v>
      </c>
      <c r="AU220" s="37">
        <v>1232</v>
      </c>
      <c r="AV220" s="70">
        <v>319</v>
      </c>
      <c r="AW220" s="70">
        <v>317</v>
      </c>
      <c r="AX220" s="70">
        <v>276</v>
      </c>
      <c r="AY220" s="147">
        <v>260</v>
      </c>
      <c r="AZ220" s="37">
        <v>1172</v>
      </c>
      <c r="BA220" s="70">
        <v>263</v>
      </c>
      <c r="BB220" s="70">
        <v>202</v>
      </c>
      <c r="BC220" s="70">
        <v>257</v>
      </c>
      <c r="BD220" s="186">
        <v>-155</v>
      </c>
      <c r="BE220" s="37">
        <v>567</v>
      </c>
      <c r="BF220" s="70">
        <v>321</v>
      </c>
    </row>
    <row r="221" spans="1:58" ht="12" customHeight="1">
      <c r="A221" s="71" t="s">
        <v>7</v>
      </c>
      <c r="B221" s="24"/>
      <c r="C221" s="72"/>
      <c r="D221" s="72">
        <v>0.18852459016393452</v>
      </c>
      <c r="E221" s="72">
        <v>-6.5517241379310365E-2</v>
      </c>
      <c r="F221" s="72">
        <v>-0.4649446494464945</v>
      </c>
      <c r="G221" s="24"/>
      <c r="H221" s="72">
        <v>1.317241379310345</v>
      </c>
      <c r="I221" s="72">
        <v>-5.9523809523809534E-2</v>
      </c>
      <c r="J221" s="72">
        <v>9.493670886076E-3</v>
      </c>
      <c r="K221" s="72">
        <v>-0.57366771159874608</v>
      </c>
      <c r="L221" s="24"/>
      <c r="M221" s="72">
        <v>1.6470588235294117</v>
      </c>
      <c r="N221" s="72">
        <v>-3.0555555555555558E-2</v>
      </c>
      <c r="O221" s="72">
        <v>8.022922636103158E-2</v>
      </c>
      <c r="P221" s="72">
        <v>-9.8143236074270557E-2</v>
      </c>
      <c r="Q221" s="24"/>
      <c r="R221" s="72">
        <v>-0.63823529411764701</v>
      </c>
      <c r="S221" s="72">
        <v>1.6829268292682928</v>
      </c>
      <c r="T221" s="72">
        <v>-5.7575757575757613E-2</v>
      </c>
      <c r="U221" s="72">
        <v>-6.4308681672026191E-3</v>
      </c>
      <c r="V221" s="24"/>
      <c r="W221" s="72">
        <v>0.12621359223300965</v>
      </c>
      <c r="X221" s="72">
        <v>-0.24425287356321834</v>
      </c>
      <c r="Y221" s="72">
        <v>-6.4638783269961975E-2</v>
      </c>
      <c r="Z221" s="72">
        <v>0.50406504065040658</v>
      </c>
      <c r="AA221" s="24"/>
      <c r="AB221" s="72">
        <v>-0.18108108108108112</v>
      </c>
      <c r="AC221" s="72">
        <v>-3.6303630363036299E-2</v>
      </c>
      <c r="AD221" s="72">
        <v>-1.3698630136986356E-2</v>
      </c>
      <c r="AE221" s="72">
        <v>-8.680555555555558E-2</v>
      </c>
      <c r="AF221" s="24"/>
      <c r="AG221" s="72">
        <v>0.1216730038022813</v>
      </c>
      <c r="AH221" s="72">
        <v>-0.14915254237288134</v>
      </c>
      <c r="AI221" s="72">
        <v>4.7808764940239001E-2</v>
      </c>
      <c r="AJ221" s="72">
        <v>0.11406844106463887</v>
      </c>
      <c r="AK221" s="24"/>
      <c r="AL221" s="72">
        <v>0.1808873720136519</v>
      </c>
      <c r="AM221" s="72">
        <v>0.10404624277456653</v>
      </c>
      <c r="AN221" s="72">
        <v>-0.32984293193717273</v>
      </c>
      <c r="AO221" s="72">
        <v>0.328125</v>
      </c>
      <c r="AP221" s="24"/>
      <c r="AQ221" s="72">
        <v>-3.5294117647058809E-2</v>
      </c>
      <c r="AR221" s="72">
        <v>-6.0975609756097615E-3</v>
      </c>
      <c r="AS221" s="72">
        <v>5.2147239263803602E-2</v>
      </c>
      <c r="AT221" s="72">
        <v>-0.314868804664723</v>
      </c>
      <c r="AU221" s="24"/>
      <c r="AV221" s="72">
        <v>0.35744680851063837</v>
      </c>
      <c r="AW221" s="72">
        <v>-6.2695924764890609E-3</v>
      </c>
      <c r="AX221" s="72">
        <v>-0.12933753943217663</v>
      </c>
      <c r="AY221" s="72">
        <v>-5.7971014492753659E-2</v>
      </c>
      <c r="AZ221" s="24"/>
      <c r="BA221" s="72">
        <v>1.1538461538461497E-2</v>
      </c>
      <c r="BB221" s="72">
        <v>-0.23193916349809884</v>
      </c>
      <c r="BC221" s="72">
        <v>0.2722772277227723</v>
      </c>
      <c r="BD221" s="85" t="s">
        <v>43</v>
      </c>
      <c r="BE221" s="24"/>
      <c r="BF221" s="85" t="s">
        <v>43</v>
      </c>
    </row>
    <row r="222" spans="1:58" ht="9" customHeight="1">
      <c r="A222" s="71" t="s">
        <v>8</v>
      </c>
      <c r="B222" s="24"/>
      <c r="C222" s="73"/>
      <c r="D222" s="73"/>
      <c r="E222" s="73"/>
      <c r="F222" s="73"/>
      <c r="G222" s="24">
        <v>0.28900949796472175</v>
      </c>
      <c r="H222" s="73">
        <v>0.37704918032786883</v>
      </c>
      <c r="I222" s="73">
        <v>8.9655172413793061E-2</v>
      </c>
      <c r="J222" s="73">
        <v>0.17712177121771222</v>
      </c>
      <c r="K222" s="73">
        <v>-6.2068965517241392E-2</v>
      </c>
      <c r="L222" s="24">
        <v>0.16526315789473678</v>
      </c>
      <c r="M222" s="73">
        <v>7.1428571428571397E-2</v>
      </c>
      <c r="N222" s="73">
        <v>0.10443037974683533</v>
      </c>
      <c r="O222" s="73">
        <v>0.18181818181818188</v>
      </c>
      <c r="P222" s="73">
        <v>1.5</v>
      </c>
      <c r="Q222" s="24">
        <v>0.28816621499548334</v>
      </c>
      <c r="R222" s="73">
        <v>-0.65833333333333333</v>
      </c>
      <c r="S222" s="73">
        <v>-5.4441260744985676E-2</v>
      </c>
      <c r="T222" s="73">
        <v>-0.17506631299734743</v>
      </c>
      <c r="U222" s="73">
        <v>-9.1176470588235303E-2</v>
      </c>
      <c r="V222" s="24">
        <v>-0.24754558204768584</v>
      </c>
      <c r="W222" s="73">
        <v>1.8292682926829267</v>
      </c>
      <c r="X222" s="73">
        <v>-0.20303030303030301</v>
      </c>
      <c r="Y222" s="73">
        <v>-0.20900321543408362</v>
      </c>
      <c r="Z222" s="73">
        <v>0.19741100323624594</v>
      </c>
      <c r="AA222" s="24">
        <v>0.14352283317800563</v>
      </c>
      <c r="AB222" s="73">
        <v>-0.12931034482758619</v>
      </c>
      <c r="AC222" s="73">
        <v>0.11026615969581743</v>
      </c>
      <c r="AD222" s="73">
        <v>0.1707317073170731</v>
      </c>
      <c r="AE222" s="73">
        <v>-0.28918918918918923</v>
      </c>
      <c r="AF222" s="24">
        <v>-6.6014669926650393E-2</v>
      </c>
      <c r="AG222" s="73">
        <v>-2.6402640264026389E-2</v>
      </c>
      <c r="AH222" s="73">
        <v>-0.1404109589041096</v>
      </c>
      <c r="AI222" s="73">
        <v>-8.680555555555558E-2</v>
      </c>
      <c r="AJ222" s="73">
        <v>0.11406844106463887</v>
      </c>
      <c r="AK222" s="24">
        <v>-3.839441535776611E-2</v>
      </c>
      <c r="AL222" s="73">
        <v>0.17288135593220333</v>
      </c>
      <c r="AM222" s="73">
        <v>0.52191235059760954</v>
      </c>
      <c r="AN222" s="73">
        <v>-2.6615969581749055E-2</v>
      </c>
      <c r="AO222" s="73">
        <v>0.16040955631399312</v>
      </c>
      <c r="AP222" s="24">
        <v>0.20145190562613435</v>
      </c>
      <c r="AQ222" s="73">
        <v>-5.2023121387283267E-2</v>
      </c>
      <c r="AR222" s="73">
        <v>-0.1465968586387435</v>
      </c>
      <c r="AS222" s="73">
        <v>0.33984375</v>
      </c>
      <c r="AT222" s="73">
        <v>-0.30882352941176472</v>
      </c>
      <c r="AU222" s="24">
        <v>-6.9486404833836835E-2</v>
      </c>
      <c r="AV222" s="73">
        <v>-2.7439024390243927E-2</v>
      </c>
      <c r="AW222" s="73">
        <v>-2.7607361963190136E-2</v>
      </c>
      <c r="AX222" s="73">
        <v>-0.19533527696793007</v>
      </c>
      <c r="AY222" s="73">
        <v>0.1063829787234043</v>
      </c>
      <c r="AZ222" s="24">
        <v>-4.870129870129869E-2</v>
      </c>
      <c r="BA222" s="73">
        <v>-0.17554858934169282</v>
      </c>
      <c r="BB222" s="73">
        <v>-0.36277602523659302</v>
      </c>
      <c r="BC222" s="73">
        <v>-6.88405797101449E-2</v>
      </c>
      <c r="BD222" s="85" t="s">
        <v>43</v>
      </c>
      <c r="BE222" s="24">
        <v>-0.5162116040955631</v>
      </c>
      <c r="BF222" s="73">
        <v>0.22053231939163509</v>
      </c>
    </row>
    <row r="223" spans="1:58" ht="23.25" customHeight="1">
      <c r="A223" s="229" t="s">
        <v>264</v>
      </c>
      <c r="B223" s="24"/>
      <c r="C223" s="73"/>
      <c r="D223" s="73"/>
      <c r="E223" s="73"/>
      <c r="F223" s="73"/>
      <c r="G223" s="24"/>
      <c r="H223" s="73"/>
      <c r="I223" s="73"/>
      <c r="J223" s="73"/>
      <c r="K223" s="73"/>
      <c r="L223" s="24"/>
      <c r="M223" s="73"/>
      <c r="N223" s="73"/>
      <c r="O223" s="73"/>
      <c r="P223" s="73"/>
      <c r="Q223" s="24"/>
      <c r="R223" s="73"/>
      <c r="S223" s="73"/>
      <c r="T223" s="73"/>
      <c r="U223" s="73"/>
      <c r="V223" s="24"/>
      <c r="W223" s="73"/>
      <c r="X223" s="73"/>
      <c r="Y223" s="73"/>
      <c r="Z223" s="73"/>
      <c r="AA223" s="24"/>
      <c r="AB223" s="73"/>
      <c r="AC223" s="73"/>
      <c r="AD223" s="73"/>
      <c r="AE223" s="73"/>
      <c r="AF223" s="37">
        <v>1087.5</v>
      </c>
      <c r="AG223" s="73"/>
      <c r="AH223" s="73"/>
      <c r="AI223" s="73"/>
      <c r="AJ223" s="73"/>
      <c r="AK223" s="37">
        <v>1084.75</v>
      </c>
      <c r="AL223" s="73"/>
      <c r="AM223" s="73"/>
      <c r="AN223" s="73"/>
      <c r="AO223" s="73"/>
      <c r="AP223" s="37">
        <v>1249.75</v>
      </c>
      <c r="AQ223" s="224">
        <v>321.25</v>
      </c>
      <c r="AR223" s="224">
        <v>317</v>
      </c>
      <c r="AS223" s="224">
        <v>323.5</v>
      </c>
      <c r="AT223" s="147">
        <v>260.5</v>
      </c>
      <c r="AU223" s="37">
        <v>1222.25</v>
      </c>
      <c r="AV223" s="224">
        <v>315.95999999999998</v>
      </c>
      <c r="AW223" s="224">
        <v>316.24</v>
      </c>
      <c r="AX223" s="224">
        <v>257.76</v>
      </c>
      <c r="AY223" s="147">
        <v>264.56</v>
      </c>
      <c r="AZ223" s="37">
        <v>1154.52</v>
      </c>
      <c r="BA223" s="224">
        <v>276.86</v>
      </c>
      <c r="BB223" s="224">
        <v>270.52999999999997</v>
      </c>
      <c r="BC223" s="224">
        <v>255.46</v>
      </c>
      <c r="BD223" s="147">
        <v>236.92999999999995</v>
      </c>
      <c r="BE223" s="37">
        <v>1039.78</v>
      </c>
      <c r="BF223" s="224">
        <v>267.87</v>
      </c>
    </row>
    <row r="224" spans="1:58" s="36" customFormat="1" ht="16.2" customHeight="1">
      <c r="A224" s="69" t="s">
        <v>203</v>
      </c>
      <c r="B224" s="37">
        <v>2260</v>
      </c>
      <c r="C224" s="77">
        <v>591</v>
      </c>
      <c r="D224" s="77">
        <v>653</v>
      </c>
      <c r="E224" s="77">
        <v>642</v>
      </c>
      <c r="F224" s="70">
        <v>441</v>
      </c>
      <c r="G224" s="37">
        <v>2327</v>
      </c>
      <c r="H224" s="77">
        <v>648</v>
      </c>
      <c r="I224" s="77">
        <v>639</v>
      </c>
      <c r="J224" s="77">
        <v>675</v>
      </c>
      <c r="K224" s="70">
        <v>355</v>
      </c>
      <c r="L224" s="37">
        <v>2317</v>
      </c>
      <c r="M224" s="77">
        <v>660</v>
      </c>
      <c r="N224" s="77">
        <v>674</v>
      </c>
      <c r="O224" s="77">
        <v>727</v>
      </c>
      <c r="P224" s="70">
        <v>672</v>
      </c>
      <c r="Q224" s="37">
        <v>2733</v>
      </c>
      <c r="R224" s="77">
        <v>373</v>
      </c>
      <c r="S224" s="77">
        <v>688</v>
      </c>
      <c r="T224" s="77">
        <v>726</v>
      </c>
      <c r="U224" s="70">
        <v>572</v>
      </c>
      <c r="V224" s="37">
        <v>2359</v>
      </c>
      <c r="W224" s="77">
        <v>717</v>
      </c>
      <c r="X224" s="77">
        <v>615</v>
      </c>
      <c r="Y224" s="77">
        <v>604</v>
      </c>
      <c r="Z224" s="70">
        <v>753</v>
      </c>
      <c r="AA224" s="37">
        <v>2689</v>
      </c>
      <c r="AB224" s="77">
        <v>702</v>
      </c>
      <c r="AC224" s="77">
        <v>678</v>
      </c>
      <c r="AD224" s="77">
        <v>668</v>
      </c>
      <c r="AE224" s="70">
        <v>633</v>
      </c>
      <c r="AF224" s="37">
        <v>2681</v>
      </c>
      <c r="AG224" s="77">
        <v>672</v>
      </c>
      <c r="AH224" s="77">
        <v>643</v>
      </c>
      <c r="AI224" s="77">
        <v>676</v>
      </c>
      <c r="AJ224" s="70">
        <v>677</v>
      </c>
      <c r="AK224" s="37">
        <v>2668</v>
      </c>
      <c r="AL224" s="77">
        <v>723</v>
      </c>
      <c r="AM224" s="77">
        <v>842</v>
      </c>
      <c r="AN224" s="77">
        <v>696</v>
      </c>
      <c r="AO224" s="70">
        <v>612</v>
      </c>
      <c r="AP224" s="37">
        <v>2873</v>
      </c>
      <c r="AQ224" s="77">
        <v>719</v>
      </c>
      <c r="AR224" s="77">
        <v>725</v>
      </c>
      <c r="AS224" s="77">
        <v>707</v>
      </c>
      <c r="AT224" s="70">
        <v>642</v>
      </c>
      <c r="AU224" s="37">
        <v>2793</v>
      </c>
      <c r="AV224" s="77">
        <v>693</v>
      </c>
      <c r="AW224" s="77">
        <v>673</v>
      </c>
      <c r="AX224" s="77">
        <v>678</v>
      </c>
      <c r="AY224" s="70">
        <v>655</v>
      </c>
      <c r="AZ224" s="37">
        <v>2699</v>
      </c>
      <c r="BA224" s="77">
        <v>677</v>
      </c>
      <c r="BB224" s="77">
        <v>598</v>
      </c>
      <c r="BC224" s="77">
        <v>669</v>
      </c>
      <c r="BD224" s="70">
        <v>130</v>
      </c>
      <c r="BE224" s="37">
        <v>2074</v>
      </c>
      <c r="BF224" s="77">
        <v>738</v>
      </c>
    </row>
    <row r="225" spans="1:58" ht="10.199999999999999" customHeight="1">
      <c r="A225" s="71" t="s">
        <v>7</v>
      </c>
      <c r="B225" s="24"/>
      <c r="C225" s="72"/>
      <c r="D225" s="72">
        <v>0.10490693739424706</v>
      </c>
      <c r="E225" s="72">
        <v>-1.6845329249617125E-2</v>
      </c>
      <c r="F225" s="72">
        <v>-0.31308411214953269</v>
      </c>
      <c r="G225" s="24"/>
      <c r="H225" s="72">
        <v>0.46938775510204089</v>
      </c>
      <c r="I225" s="72">
        <v>-1.388888888888884E-2</v>
      </c>
      <c r="J225" s="72">
        <v>5.6338028169014009E-2</v>
      </c>
      <c r="K225" s="72">
        <v>-0.47407407407407409</v>
      </c>
      <c r="L225" s="24"/>
      <c r="M225" s="72">
        <v>0.85915492957746475</v>
      </c>
      <c r="N225" s="72">
        <v>2.1212121212121238E-2</v>
      </c>
      <c r="O225" s="72">
        <v>7.8635014836795358E-2</v>
      </c>
      <c r="P225" s="72">
        <v>-7.5653370013755161E-2</v>
      </c>
      <c r="Q225" s="24"/>
      <c r="R225" s="72">
        <v>-0.44494047619047616</v>
      </c>
      <c r="S225" s="72">
        <v>0.84450402144772108</v>
      </c>
      <c r="T225" s="72">
        <v>5.5232558139534982E-2</v>
      </c>
      <c r="U225" s="72">
        <v>-0.21212121212121215</v>
      </c>
      <c r="V225" s="24"/>
      <c r="W225" s="72">
        <v>0.25349650349650354</v>
      </c>
      <c r="X225" s="72">
        <v>-0.14225941422594146</v>
      </c>
      <c r="Y225" s="72">
        <v>-1.7886178861788671E-2</v>
      </c>
      <c r="Z225" s="72">
        <v>0.2466887417218544</v>
      </c>
      <c r="AA225" s="24"/>
      <c r="AB225" s="72">
        <v>-6.7729083665338696E-2</v>
      </c>
      <c r="AC225" s="72">
        <v>-3.4188034188034178E-2</v>
      </c>
      <c r="AD225" s="72">
        <v>-1.4749262536873142E-2</v>
      </c>
      <c r="AE225" s="72">
        <v>-5.239520958083832E-2</v>
      </c>
      <c r="AF225" s="24"/>
      <c r="AG225" s="72">
        <v>6.1611374407583019E-2</v>
      </c>
      <c r="AH225" s="72">
        <v>-4.3154761904761862E-2</v>
      </c>
      <c r="AI225" s="72">
        <v>5.1321928460342114E-2</v>
      </c>
      <c r="AJ225" s="72">
        <v>1.4792899408284654E-3</v>
      </c>
      <c r="AK225" s="24"/>
      <c r="AL225" s="72">
        <v>6.794682422452003E-2</v>
      </c>
      <c r="AM225" s="72">
        <v>0.16459197786998625</v>
      </c>
      <c r="AN225" s="72">
        <v>-0.17339667458432306</v>
      </c>
      <c r="AO225" s="72">
        <v>-0.12068965517241381</v>
      </c>
      <c r="AP225" s="24"/>
      <c r="AQ225" s="72">
        <v>0.17483660130718959</v>
      </c>
      <c r="AR225" s="72">
        <v>8.3449235048678183E-3</v>
      </c>
      <c r="AS225" s="72">
        <v>-2.4827586206896513E-2</v>
      </c>
      <c r="AT225" s="72">
        <v>-9.1937765205091893E-2</v>
      </c>
      <c r="AU225" s="24"/>
      <c r="AV225" s="72">
        <v>7.9439252336448662E-2</v>
      </c>
      <c r="AW225" s="72">
        <v>-2.8860028860028808E-2</v>
      </c>
      <c r="AX225" s="72">
        <v>7.429420505200568E-3</v>
      </c>
      <c r="AY225" s="72">
        <v>-3.3923303834808238E-2</v>
      </c>
      <c r="AZ225" s="24"/>
      <c r="BA225" s="72">
        <v>3.3587786259541952E-2</v>
      </c>
      <c r="BB225" s="72">
        <v>-0.11669128508124071</v>
      </c>
      <c r="BC225" s="72">
        <v>0.11872909698996659</v>
      </c>
      <c r="BD225" s="72">
        <v>-0.8056801195814649</v>
      </c>
      <c r="BE225" s="24"/>
      <c r="BF225" s="72">
        <v>4.6769230769230772</v>
      </c>
    </row>
    <row r="226" spans="1:58" ht="9.75" customHeight="1">
      <c r="A226" s="71" t="s">
        <v>8</v>
      </c>
      <c r="B226" s="24"/>
      <c r="C226" s="73"/>
      <c r="D226" s="73"/>
      <c r="E226" s="73"/>
      <c r="F226" s="73"/>
      <c r="G226" s="24">
        <v>2.9646017699115124E-2</v>
      </c>
      <c r="H226" s="73">
        <v>9.6446700507614169E-2</v>
      </c>
      <c r="I226" s="73">
        <v>-2.1439509954058189E-2</v>
      </c>
      <c r="J226" s="73">
        <v>5.1401869158878455E-2</v>
      </c>
      <c r="K226" s="73">
        <v>-0.19501133786848068</v>
      </c>
      <c r="L226" s="24">
        <v>-4.2973785990545466E-3</v>
      </c>
      <c r="M226" s="73">
        <v>1.8518518518518601E-2</v>
      </c>
      <c r="N226" s="73">
        <v>5.4773082942096929E-2</v>
      </c>
      <c r="O226" s="73">
        <v>7.7037037037037015E-2</v>
      </c>
      <c r="P226" s="73">
        <v>0.89295774647887316</v>
      </c>
      <c r="Q226" s="24">
        <v>0.17954251186879588</v>
      </c>
      <c r="R226" s="73">
        <v>-0.43484848484848482</v>
      </c>
      <c r="S226" s="73">
        <v>2.0771513353115667E-2</v>
      </c>
      <c r="T226" s="73">
        <v>-1.3755158184318717E-3</v>
      </c>
      <c r="U226" s="73">
        <v>-0.14880952380952384</v>
      </c>
      <c r="V226" s="24">
        <v>-0.13684595682400291</v>
      </c>
      <c r="W226" s="73">
        <v>0.92225201072386054</v>
      </c>
      <c r="X226" s="73">
        <v>-0.10610465116279066</v>
      </c>
      <c r="Y226" s="73">
        <v>-0.16804407713498626</v>
      </c>
      <c r="Z226" s="73">
        <v>0.31643356643356646</v>
      </c>
      <c r="AA226" s="24">
        <v>0.1398897838066977</v>
      </c>
      <c r="AB226" s="73">
        <v>-2.0920502092050208E-2</v>
      </c>
      <c r="AC226" s="73">
        <v>0.10243902439024399</v>
      </c>
      <c r="AD226" s="73">
        <v>0.10596026490066235</v>
      </c>
      <c r="AE226" s="73">
        <v>-0.15936254980079678</v>
      </c>
      <c r="AF226" s="24">
        <v>-2.9750836742283848E-3</v>
      </c>
      <c r="AG226" s="73">
        <v>-4.2735042735042694E-2</v>
      </c>
      <c r="AH226" s="73">
        <v>-5.1622418879056053E-2</v>
      </c>
      <c r="AI226" s="73">
        <v>1.1976047904191711E-2</v>
      </c>
      <c r="AJ226" s="73">
        <v>6.9510268562401167E-2</v>
      </c>
      <c r="AK226" s="24">
        <v>-4.8489369638194946E-3</v>
      </c>
      <c r="AL226" s="73">
        <v>7.5892857142857206E-2</v>
      </c>
      <c r="AM226" s="73">
        <v>0.30948678071539648</v>
      </c>
      <c r="AN226" s="73">
        <v>2.9585798816567976E-2</v>
      </c>
      <c r="AO226" s="73">
        <v>-9.6011816838995623E-2</v>
      </c>
      <c r="AP226" s="24">
        <v>7.6836581709145424E-2</v>
      </c>
      <c r="AQ226" s="73">
        <v>-5.5325034578146415E-3</v>
      </c>
      <c r="AR226" s="73">
        <v>-0.13895486935866985</v>
      </c>
      <c r="AS226" s="73">
        <v>1.5804597701149392E-2</v>
      </c>
      <c r="AT226" s="73">
        <v>4.9019607843137303E-2</v>
      </c>
      <c r="AU226" s="24">
        <v>-2.7845457709711141E-2</v>
      </c>
      <c r="AV226" s="73">
        <v>-3.6161335187760768E-2</v>
      </c>
      <c r="AW226" s="73">
        <v>-7.1724137931034493E-2</v>
      </c>
      <c r="AX226" s="73">
        <v>-4.1018387553040991E-2</v>
      </c>
      <c r="AY226" s="73">
        <v>2.024922118380057E-2</v>
      </c>
      <c r="AZ226" s="24">
        <v>-3.365556749015397E-2</v>
      </c>
      <c r="BA226" s="73">
        <v>-2.3088023088023046E-2</v>
      </c>
      <c r="BB226" s="73">
        <v>-0.11144130757800896</v>
      </c>
      <c r="BC226" s="73">
        <v>-1.3274336283185861E-2</v>
      </c>
      <c r="BD226" s="73">
        <v>-0.80152671755725191</v>
      </c>
      <c r="BE226" s="24">
        <v>-0.23156724712856613</v>
      </c>
      <c r="BF226" s="73">
        <v>9.0103397341211311E-2</v>
      </c>
    </row>
    <row r="227" spans="1:58" ht="24" customHeight="1">
      <c r="A227" s="89" t="s">
        <v>276</v>
      </c>
      <c r="B227" s="37">
        <v>2299</v>
      </c>
      <c r="C227" s="80" t="s">
        <v>52</v>
      </c>
      <c r="D227" s="80" t="s">
        <v>52</v>
      </c>
      <c r="E227" s="80" t="s">
        <v>52</v>
      </c>
      <c r="F227" s="80" t="s">
        <v>52</v>
      </c>
      <c r="G227" s="37">
        <v>2423</v>
      </c>
      <c r="H227" s="224">
        <v>628</v>
      </c>
      <c r="I227" s="224">
        <v>643</v>
      </c>
      <c r="J227" s="224">
        <v>637</v>
      </c>
      <c r="K227" s="224">
        <v>611</v>
      </c>
      <c r="L227" s="37">
        <v>2519</v>
      </c>
      <c r="M227" s="224">
        <v>635</v>
      </c>
      <c r="N227" s="224">
        <v>661</v>
      </c>
      <c r="O227" s="224">
        <v>668</v>
      </c>
      <c r="P227" s="224">
        <v>611</v>
      </c>
      <c r="Q227" s="37">
        <v>2575</v>
      </c>
      <c r="R227" s="224">
        <v>623</v>
      </c>
      <c r="S227" s="224">
        <v>626</v>
      </c>
      <c r="T227" s="224">
        <v>620</v>
      </c>
      <c r="U227" s="224">
        <v>629</v>
      </c>
      <c r="V227" s="37">
        <v>2498</v>
      </c>
      <c r="W227" s="224">
        <v>695</v>
      </c>
      <c r="X227" s="224">
        <v>631</v>
      </c>
      <c r="Y227" s="224">
        <v>597</v>
      </c>
      <c r="Z227" s="224">
        <v>638</v>
      </c>
      <c r="AA227" s="37">
        <v>2561</v>
      </c>
      <c r="AB227" s="224">
        <v>629</v>
      </c>
      <c r="AC227" s="224">
        <v>661</v>
      </c>
      <c r="AD227" s="224">
        <v>660</v>
      </c>
      <c r="AE227" s="224">
        <v>653</v>
      </c>
      <c r="AF227" s="37">
        <v>2603</v>
      </c>
      <c r="AG227" s="224">
        <v>664</v>
      </c>
      <c r="AH227" s="224">
        <v>657</v>
      </c>
      <c r="AI227" s="224">
        <v>651</v>
      </c>
      <c r="AJ227" s="224">
        <v>673</v>
      </c>
      <c r="AK227" s="37">
        <v>2645</v>
      </c>
      <c r="AL227" s="224">
        <v>706</v>
      </c>
      <c r="AM227" s="224">
        <v>703</v>
      </c>
      <c r="AN227" s="224">
        <v>683</v>
      </c>
      <c r="AO227" s="224">
        <v>682</v>
      </c>
      <c r="AP227" s="37">
        <v>2774</v>
      </c>
      <c r="AQ227" s="224">
        <v>710</v>
      </c>
      <c r="AR227" s="224">
        <v>713</v>
      </c>
      <c r="AS227" s="224">
        <v>681</v>
      </c>
      <c r="AT227" s="224">
        <v>676</v>
      </c>
      <c r="AU227" s="37">
        <v>2780</v>
      </c>
      <c r="AV227" s="224">
        <v>689</v>
      </c>
      <c r="AW227" s="224">
        <v>672</v>
      </c>
      <c r="AX227" s="224">
        <v>654</v>
      </c>
      <c r="AY227" s="224">
        <v>661</v>
      </c>
      <c r="AZ227" s="37">
        <v>2676</v>
      </c>
      <c r="BA227" s="224">
        <v>695</v>
      </c>
      <c r="BB227" s="224">
        <v>687</v>
      </c>
      <c r="BC227" s="224">
        <v>667</v>
      </c>
      <c r="BD227" s="224">
        <v>639</v>
      </c>
      <c r="BE227" s="37">
        <v>2688</v>
      </c>
      <c r="BF227" s="224">
        <v>669</v>
      </c>
    </row>
    <row r="228" spans="1:58" ht="9.75" customHeight="1">
      <c r="A228" s="71" t="s">
        <v>7</v>
      </c>
      <c r="B228" s="24"/>
      <c r="C228" s="72"/>
      <c r="D228" s="72"/>
      <c r="E228" s="72"/>
      <c r="F228" s="72"/>
      <c r="G228" s="24"/>
      <c r="H228" s="72"/>
      <c r="I228" s="72">
        <v>2.3885350318471277E-2</v>
      </c>
      <c r="J228" s="72">
        <v>-9.3312597200622127E-3</v>
      </c>
      <c r="K228" s="72">
        <v>-4.081632653061229E-2</v>
      </c>
      <c r="L228" s="24"/>
      <c r="M228" s="72">
        <v>3.9279869067103013E-2</v>
      </c>
      <c r="N228" s="72">
        <v>4.0944881889763751E-2</v>
      </c>
      <c r="O228" s="72">
        <v>1.0590015128593144E-2</v>
      </c>
      <c r="P228" s="72">
        <v>-8.5329341317365248E-2</v>
      </c>
      <c r="Q228" s="24"/>
      <c r="R228" s="72">
        <v>1.9639934533551617E-2</v>
      </c>
      <c r="S228" s="72">
        <v>4.8154093097914075E-3</v>
      </c>
      <c r="T228" s="72">
        <v>-9.5846645367412275E-3</v>
      </c>
      <c r="U228" s="72">
        <v>1.4516129032257963E-2</v>
      </c>
      <c r="V228" s="24"/>
      <c r="W228" s="72">
        <v>0.10492845786963434</v>
      </c>
      <c r="X228" s="72">
        <v>-9.2086330935251759E-2</v>
      </c>
      <c r="Y228" s="72">
        <v>-5.3882725832012701E-2</v>
      </c>
      <c r="Z228" s="72">
        <v>6.8676716917922986E-2</v>
      </c>
      <c r="AA228" s="24"/>
      <c r="AB228" s="72">
        <v>-1.4106583072100332E-2</v>
      </c>
      <c r="AC228" s="72">
        <v>5.0874403815580393E-2</v>
      </c>
      <c r="AD228" s="72">
        <v>-1.5128593040847349E-3</v>
      </c>
      <c r="AE228" s="72">
        <v>-1.0606060606060619E-2</v>
      </c>
      <c r="AF228" s="24"/>
      <c r="AG228" s="72">
        <v>1.6845329249617125E-2</v>
      </c>
      <c r="AH228" s="72">
        <v>-1.0542168674698815E-2</v>
      </c>
      <c r="AI228" s="72">
        <v>-9.1324200913242004E-3</v>
      </c>
      <c r="AJ228" s="72">
        <v>3.3794162826420893E-2</v>
      </c>
      <c r="AK228" s="24"/>
      <c r="AL228" s="72">
        <v>4.9034175334323971E-2</v>
      </c>
      <c r="AM228" s="72">
        <v>-4.2492917847025691E-3</v>
      </c>
      <c r="AN228" s="72">
        <v>-2.8449502133712667E-2</v>
      </c>
      <c r="AO228" s="72">
        <v>-1.4641288433382416E-3</v>
      </c>
      <c r="AP228" s="24"/>
      <c r="AQ228" s="72">
        <v>4.1055718475073277E-2</v>
      </c>
      <c r="AR228" s="72">
        <v>4.2253521126760507E-3</v>
      </c>
      <c r="AS228" s="72">
        <v>-4.4880785413744739E-2</v>
      </c>
      <c r="AT228" s="72">
        <v>-7.342143906020504E-3</v>
      </c>
      <c r="AU228" s="24"/>
      <c r="AV228" s="72">
        <v>1.9230769230769162E-2</v>
      </c>
      <c r="AW228" s="72">
        <v>-2.4673439767779359E-2</v>
      </c>
      <c r="AX228" s="72">
        <v>-2.6785714285714302E-2</v>
      </c>
      <c r="AY228" s="72">
        <v>1.0703363914372988E-2</v>
      </c>
      <c r="AZ228" s="24"/>
      <c r="BA228" s="72">
        <v>5.1437216338880543E-2</v>
      </c>
      <c r="BB228" s="72">
        <v>-1.151079136690647E-2</v>
      </c>
      <c r="BC228" s="72">
        <v>-2.911208151382827E-2</v>
      </c>
      <c r="BD228" s="72">
        <v>-4.1979010494752611E-2</v>
      </c>
      <c r="BE228" s="24"/>
      <c r="BF228" s="72">
        <v>4.6948356807511749E-2</v>
      </c>
    </row>
    <row r="229" spans="1:58" ht="9.75" customHeight="1">
      <c r="A229" s="71" t="s">
        <v>8</v>
      </c>
      <c r="B229" s="24"/>
      <c r="C229" s="73"/>
      <c r="D229" s="73"/>
      <c r="E229" s="73"/>
      <c r="F229" s="73"/>
      <c r="G229" s="24">
        <v>5.3936494127881707E-2</v>
      </c>
      <c r="H229" s="73"/>
      <c r="I229" s="73"/>
      <c r="J229" s="73"/>
      <c r="K229" s="73"/>
      <c r="L229" s="24">
        <v>3.962030540652095E-2</v>
      </c>
      <c r="M229" s="73">
        <v>1.1146496815286566E-2</v>
      </c>
      <c r="N229" s="73">
        <v>2.7993779160186527E-2</v>
      </c>
      <c r="O229" s="73">
        <v>4.8665620094191508E-2</v>
      </c>
      <c r="P229" s="73">
        <v>0</v>
      </c>
      <c r="Q229" s="24">
        <v>2.2231044065105232E-2</v>
      </c>
      <c r="R229" s="73">
        <v>-1.8897637795275646E-2</v>
      </c>
      <c r="S229" s="73">
        <v>-5.2950075642965166E-2</v>
      </c>
      <c r="T229" s="73">
        <v>-7.1856287425149712E-2</v>
      </c>
      <c r="U229" s="73">
        <v>2.9459901800327426E-2</v>
      </c>
      <c r="V229" s="24">
        <v>-2.9902912621359246E-2</v>
      </c>
      <c r="W229" s="73">
        <v>0.115569823434992</v>
      </c>
      <c r="X229" s="73">
        <v>7.9872204472843933E-3</v>
      </c>
      <c r="Y229" s="73">
        <v>-3.7096774193548399E-2</v>
      </c>
      <c r="Z229" s="73">
        <v>1.4308426073131875E-2</v>
      </c>
      <c r="AA229" s="24">
        <v>2.5220176140912764E-2</v>
      </c>
      <c r="AB229" s="73">
        <v>-9.4964028776978404E-2</v>
      </c>
      <c r="AC229" s="73">
        <v>4.7543581616481756E-2</v>
      </c>
      <c r="AD229" s="73">
        <v>0.10552763819095468</v>
      </c>
      <c r="AE229" s="73">
        <v>2.3510971786833812E-2</v>
      </c>
      <c r="AF229" s="24">
        <v>1.6399843811011339E-2</v>
      </c>
      <c r="AG229" s="73">
        <v>5.5643879173290944E-2</v>
      </c>
      <c r="AH229" s="73">
        <v>-6.0514372163388286E-3</v>
      </c>
      <c r="AI229" s="73">
        <v>-1.3636363636363669E-2</v>
      </c>
      <c r="AJ229" s="73">
        <v>3.0627871362940207E-2</v>
      </c>
      <c r="AK229" s="24">
        <v>1.6135228582405015E-2</v>
      </c>
      <c r="AL229" s="73">
        <v>6.3253012048192669E-2</v>
      </c>
      <c r="AM229" s="73">
        <v>7.0015220700152314E-2</v>
      </c>
      <c r="AN229" s="73">
        <v>4.9155145929339561E-2</v>
      </c>
      <c r="AO229" s="73">
        <v>1.3372956909361022E-2</v>
      </c>
      <c r="AP229" s="24">
        <v>4.8771266540642788E-2</v>
      </c>
      <c r="AQ229" s="73">
        <v>5.6657223796034994E-3</v>
      </c>
      <c r="AR229" s="73">
        <v>1.4224751066856278E-2</v>
      </c>
      <c r="AS229" s="73">
        <v>-2.9282576866763721E-3</v>
      </c>
      <c r="AT229" s="73">
        <v>-8.7976539589442737E-3</v>
      </c>
      <c r="AU229" s="24">
        <v>2.1629416005768398E-3</v>
      </c>
      <c r="AV229" s="73">
        <v>-2.9577464788732355E-2</v>
      </c>
      <c r="AW229" s="73">
        <v>-5.7503506311360475E-2</v>
      </c>
      <c r="AX229" s="73">
        <v>-3.9647577092510988E-2</v>
      </c>
      <c r="AY229" s="73">
        <v>-2.2189349112425982E-2</v>
      </c>
      <c r="AZ229" s="24">
        <v>-3.7410071942446055E-2</v>
      </c>
      <c r="BA229" s="73">
        <v>8.7082728592162706E-3</v>
      </c>
      <c r="BB229" s="73">
        <v>2.2321428571428603E-2</v>
      </c>
      <c r="BC229" s="73">
        <v>1.9877675840978659E-2</v>
      </c>
      <c r="BD229" s="73">
        <v>-3.3282904689863835E-2</v>
      </c>
      <c r="BE229" s="24">
        <v>4.484304932735439E-3</v>
      </c>
      <c r="BF229" s="73">
        <v>-3.7410071942446055E-2</v>
      </c>
    </row>
    <row r="230" spans="1:58" ht="11.25" hidden="1" customHeight="1">
      <c r="A230" s="69" t="s">
        <v>267</v>
      </c>
      <c r="B230" s="24"/>
      <c r="C230" s="73"/>
      <c r="D230" s="73"/>
      <c r="E230" s="73"/>
      <c r="F230" s="73"/>
      <c r="G230" s="24"/>
      <c r="H230" s="73"/>
      <c r="I230" s="73"/>
      <c r="J230" s="73"/>
      <c r="K230" s="73"/>
      <c r="L230" s="24"/>
      <c r="M230" s="73"/>
      <c r="N230" s="73"/>
      <c r="O230" s="73"/>
      <c r="P230" s="73"/>
      <c r="Q230" s="24"/>
      <c r="R230" s="73"/>
      <c r="S230" s="73"/>
      <c r="T230" s="73"/>
      <c r="U230" s="73"/>
      <c r="V230" s="24"/>
      <c r="W230" s="73"/>
      <c r="X230" s="73"/>
      <c r="Y230" s="73"/>
      <c r="Z230" s="73"/>
      <c r="AA230" s="24"/>
      <c r="AB230" s="73"/>
      <c r="AC230" s="73"/>
      <c r="AD230" s="73"/>
      <c r="AE230" s="73"/>
      <c r="AF230" s="24"/>
      <c r="AG230" s="73"/>
      <c r="AH230" s="73"/>
      <c r="AI230" s="73"/>
      <c r="AJ230" s="73"/>
      <c r="AK230" s="24"/>
      <c r="AL230" s="73"/>
      <c r="AM230" s="73"/>
      <c r="AN230" s="73"/>
      <c r="AO230" s="73"/>
      <c r="AP230" s="24"/>
      <c r="AQ230" s="73"/>
      <c r="AR230" s="73"/>
      <c r="AS230" s="73"/>
      <c r="AT230" s="73"/>
      <c r="AU230" s="24"/>
      <c r="AV230" s="73"/>
      <c r="AW230" s="73"/>
      <c r="AX230" s="73"/>
      <c r="AY230" s="73"/>
      <c r="AZ230" s="24"/>
      <c r="BA230" s="77">
        <v>654</v>
      </c>
      <c r="BB230" s="77">
        <v>575</v>
      </c>
      <c r="BC230" s="77">
        <v>646</v>
      </c>
      <c r="BD230" s="186">
        <v>112</v>
      </c>
      <c r="BE230" s="37">
        <v>1987</v>
      </c>
      <c r="BF230" s="77">
        <v>715</v>
      </c>
    </row>
    <row r="231" spans="1:58" ht="1.2" hidden="1" customHeight="1">
      <c r="A231" s="71"/>
      <c r="B231" s="24"/>
      <c r="C231" s="73"/>
      <c r="D231" s="73"/>
      <c r="E231" s="73"/>
      <c r="F231" s="73"/>
      <c r="G231" s="24"/>
      <c r="H231" s="73"/>
      <c r="I231" s="73"/>
      <c r="J231" s="73"/>
      <c r="K231" s="73"/>
      <c r="L231" s="24"/>
      <c r="M231" s="73"/>
      <c r="N231" s="73"/>
      <c r="O231" s="73"/>
      <c r="P231" s="73"/>
      <c r="Q231" s="24"/>
      <c r="R231" s="73"/>
      <c r="S231" s="73"/>
      <c r="T231" s="73"/>
      <c r="U231" s="73"/>
      <c r="V231" s="24"/>
      <c r="W231" s="73"/>
      <c r="X231" s="73"/>
      <c r="Y231" s="73"/>
      <c r="Z231" s="73"/>
      <c r="AA231" s="24"/>
      <c r="AB231" s="73"/>
      <c r="AC231" s="73"/>
      <c r="AD231" s="73"/>
      <c r="AE231" s="73"/>
      <c r="AF231" s="24"/>
      <c r="AG231" s="73"/>
      <c r="AH231" s="73"/>
      <c r="AI231" s="73"/>
      <c r="AJ231" s="73"/>
      <c r="AK231" s="24"/>
      <c r="AL231" s="73"/>
      <c r="AM231" s="73"/>
      <c r="AN231" s="73"/>
      <c r="AO231" s="73"/>
      <c r="AP231" s="24"/>
      <c r="AQ231" s="73"/>
      <c r="AR231" s="73"/>
      <c r="AS231" s="73"/>
      <c r="AT231" s="73"/>
      <c r="AU231" s="24"/>
      <c r="AV231" s="73"/>
      <c r="AW231" s="73"/>
      <c r="AX231" s="73"/>
      <c r="AY231" s="73"/>
      <c r="AZ231" s="24"/>
      <c r="BA231" s="73"/>
      <c r="BB231" s="73"/>
      <c r="BC231" s="73"/>
      <c r="BD231" s="73"/>
      <c r="BE231" s="24"/>
      <c r="BF231" s="73"/>
    </row>
    <row r="232" spans="1:58" ht="25.2" hidden="1" customHeight="1">
      <c r="A232" s="89" t="s">
        <v>266</v>
      </c>
      <c r="B232" s="37">
        <v>2299</v>
      </c>
      <c r="C232" s="80" t="s">
        <v>52</v>
      </c>
      <c r="D232" s="80" t="s">
        <v>52</v>
      </c>
      <c r="E232" s="80" t="s">
        <v>52</v>
      </c>
      <c r="F232" s="80" t="s">
        <v>52</v>
      </c>
      <c r="G232" s="37">
        <v>2423</v>
      </c>
      <c r="H232" s="147">
        <v>628</v>
      </c>
      <c r="I232" s="147">
        <v>643</v>
      </c>
      <c r="J232" s="147">
        <v>637</v>
      </c>
      <c r="K232" s="147">
        <v>611</v>
      </c>
      <c r="L232" s="37">
        <v>2519</v>
      </c>
      <c r="M232" s="147">
        <v>635</v>
      </c>
      <c r="N232" s="147">
        <v>661</v>
      </c>
      <c r="O232" s="147">
        <v>668</v>
      </c>
      <c r="P232" s="147">
        <v>611</v>
      </c>
      <c r="Q232" s="37">
        <v>2575</v>
      </c>
      <c r="R232" s="147">
        <v>623</v>
      </c>
      <c r="S232" s="147">
        <v>626</v>
      </c>
      <c r="T232" s="147">
        <v>620</v>
      </c>
      <c r="U232" s="147">
        <v>629</v>
      </c>
      <c r="V232" s="37">
        <v>2498</v>
      </c>
      <c r="W232" s="147">
        <v>695</v>
      </c>
      <c r="X232" s="147">
        <v>631</v>
      </c>
      <c r="Y232" s="147">
        <v>597</v>
      </c>
      <c r="Z232" s="147">
        <v>638</v>
      </c>
      <c r="AA232" s="37">
        <v>2561</v>
      </c>
      <c r="AB232" s="147">
        <v>629</v>
      </c>
      <c r="AC232" s="147">
        <v>661</v>
      </c>
      <c r="AD232" s="147">
        <v>660</v>
      </c>
      <c r="AE232" s="147">
        <v>653</v>
      </c>
      <c r="AF232" s="37">
        <v>2603</v>
      </c>
      <c r="AG232" s="147">
        <v>664</v>
      </c>
      <c r="AH232" s="147">
        <v>657</v>
      </c>
      <c r="AI232" s="147">
        <v>651</v>
      </c>
      <c r="AJ232" s="147">
        <v>673</v>
      </c>
      <c r="AK232" s="37">
        <v>2645</v>
      </c>
      <c r="AL232" s="147">
        <v>706</v>
      </c>
      <c r="AM232" s="147">
        <v>703</v>
      </c>
      <c r="AN232" s="147">
        <v>683</v>
      </c>
      <c r="AO232" s="147">
        <v>682</v>
      </c>
      <c r="AP232" s="37">
        <v>2774</v>
      </c>
      <c r="AQ232" s="147">
        <v>710</v>
      </c>
      <c r="AR232" s="147">
        <v>713</v>
      </c>
      <c r="AS232" s="147">
        <v>681</v>
      </c>
      <c r="AT232" s="147">
        <v>676</v>
      </c>
      <c r="AU232" s="37">
        <v>2780</v>
      </c>
      <c r="AV232" s="147">
        <v>689</v>
      </c>
      <c r="AW232" s="147">
        <v>672</v>
      </c>
      <c r="AX232" s="147">
        <v>654</v>
      </c>
      <c r="AY232" s="147">
        <v>661</v>
      </c>
      <c r="AZ232" s="37">
        <v>2676</v>
      </c>
      <c r="BA232" s="147">
        <v>672</v>
      </c>
      <c r="BB232" s="147">
        <v>664</v>
      </c>
      <c r="BC232" s="147">
        <v>644</v>
      </c>
      <c r="BD232" s="147">
        <v>621</v>
      </c>
      <c r="BE232" s="37">
        <v>2601</v>
      </c>
      <c r="BF232" s="147">
        <v>646</v>
      </c>
    </row>
    <row r="233" spans="1:58" ht="11.25" hidden="1" customHeight="1">
      <c r="A233" s="71" t="s">
        <v>7</v>
      </c>
      <c r="B233" s="24"/>
      <c r="C233" s="72"/>
      <c r="D233" s="72"/>
      <c r="E233" s="72"/>
      <c r="F233" s="72"/>
      <c r="G233" s="24"/>
      <c r="H233" s="72"/>
      <c r="I233" s="72">
        <v>2.3885350318471277E-2</v>
      </c>
      <c r="J233" s="72">
        <v>-9.3312597200622127E-3</v>
      </c>
      <c r="K233" s="72">
        <v>-4.081632653061229E-2</v>
      </c>
      <c r="L233" s="24"/>
      <c r="M233" s="72">
        <v>3.9279869067103013E-2</v>
      </c>
      <c r="N233" s="72">
        <v>4.0944881889763751E-2</v>
      </c>
      <c r="O233" s="72">
        <v>1.0590015128593144E-2</v>
      </c>
      <c r="P233" s="72">
        <v>-8.5329341317365248E-2</v>
      </c>
      <c r="Q233" s="24"/>
      <c r="R233" s="72">
        <v>1.9639934533551617E-2</v>
      </c>
      <c r="S233" s="72">
        <v>4.8154093097914075E-3</v>
      </c>
      <c r="T233" s="72">
        <v>-9.5846645367412275E-3</v>
      </c>
      <c r="U233" s="72">
        <v>1.4516129032257963E-2</v>
      </c>
      <c r="V233" s="24"/>
      <c r="W233" s="72">
        <v>0.10492845786963434</v>
      </c>
      <c r="X233" s="72">
        <v>-9.2086330935251759E-2</v>
      </c>
      <c r="Y233" s="72">
        <v>-5.3882725832012701E-2</v>
      </c>
      <c r="Z233" s="72">
        <v>6.8676716917922986E-2</v>
      </c>
      <c r="AA233" s="24"/>
      <c r="AB233" s="72">
        <v>-1.4106583072100332E-2</v>
      </c>
      <c r="AC233" s="72">
        <v>5.0874403815580393E-2</v>
      </c>
      <c r="AD233" s="72">
        <v>-1.5128593040847349E-3</v>
      </c>
      <c r="AE233" s="72">
        <v>-1.0606060606060619E-2</v>
      </c>
      <c r="AF233" s="24"/>
      <c r="AG233" s="72">
        <v>1.6845329249617125E-2</v>
      </c>
      <c r="AH233" s="72">
        <v>-1.0542168674698815E-2</v>
      </c>
      <c r="AI233" s="72">
        <v>-9.1324200913242004E-3</v>
      </c>
      <c r="AJ233" s="72">
        <v>3.3794162826420893E-2</v>
      </c>
      <c r="AK233" s="24"/>
      <c r="AL233" s="72">
        <v>4.9034175334323971E-2</v>
      </c>
      <c r="AM233" s="72">
        <v>-4.2492917847025691E-3</v>
      </c>
      <c r="AN233" s="72">
        <v>-2.8449502133712667E-2</v>
      </c>
      <c r="AO233" s="72">
        <v>-1.4641288433382416E-3</v>
      </c>
      <c r="AP233" s="24"/>
      <c r="AQ233" s="72">
        <v>4.1055718475073277E-2</v>
      </c>
      <c r="AR233" s="72">
        <v>4.2253521126760507E-3</v>
      </c>
      <c r="AS233" s="72">
        <v>-4.4880785413744739E-2</v>
      </c>
      <c r="AT233" s="72">
        <v>-7.342143906020504E-3</v>
      </c>
      <c r="AU233" s="24"/>
      <c r="AV233" s="72">
        <v>1.9230769230769162E-2</v>
      </c>
      <c r="AW233" s="72">
        <v>-2.4673439767779359E-2</v>
      </c>
      <c r="AX233" s="72">
        <v>-2.6785714285714302E-2</v>
      </c>
      <c r="AY233" s="72">
        <v>1.0703363914372988E-2</v>
      </c>
      <c r="AZ233" s="24"/>
      <c r="BA233" s="72">
        <v>1.6641452344931862E-2</v>
      </c>
      <c r="BB233" s="72">
        <v>-1.1904761904761862E-2</v>
      </c>
      <c r="BC233" s="72">
        <v>-3.0120481927710885E-2</v>
      </c>
      <c r="BD233" s="72">
        <v>-3.5714285714285698E-2</v>
      </c>
      <c r="BE233" s="24"/>
      <c r="BF233" s="72">
        <v>4.0257648953301084E-2</v>
      </c>
    </row>
    <row r="234" spans="1:58" ht="10.5" hidden="1" customHeight="1">
      <c r="A234" s="71" t="s">
        <v>8</v>
      </c>
      <c r="B234" s="24"/>
      <c r="C234" s="73"/>
      <c r="D234" s="73"/>
      <c r="E234" s="73"/>
      <c r="F234" s="73"/>
      <c r="G234" s="24">
        <v>5.3936494127881707E-2</v>
      </c>
      <c r="H234" s="73"/>
      <c r="I234" s="73"/>
      <c r="J234" s="73"/>
      <c r="K234" s="73"/>
      <c r="L234" s="24">
        <v>3.962030540652095E-2</v>
      </c>
      <c r="M234" s="73">
        <v>1.1146496815286566E-2</v>
      </c>
      <c r="N234" s="73">
        <v>2.7993779160186527E-2</v>
      </c>
      <c r="O234" s="73">
        <v>4.8665620094191508E-2</v>
      </c>
      <c r="P234" s="73">
        <v>0</v>
      </c>
      <c r="Q234" s="24">
        <v>2.2231044065105232E-2</v>
      </c>
      <c r="R234" s="73">
        <v>-1.8897637795275646E-2</v>
      </c>
      <c r="S234" s="73">
        <v>-5.2950075642965166E-2</v>
      </c>
      <c r="T234" s="73">
        <v>-7.1856287425149712E-2</v>
      </c>
      <c r="U234" s="73">
        <v>2.9459901800327426E-2</v>
      </c>
      <c r="V234" s="24">
        <v>-2.9902912621359246E-2</v>
      </c>
      <c r="W234" s="73">
        <v>0.115569823434992</v>
      </c>
      <c r="X234" s="73">
        <v>7.9872204472843933E-3</v>
      </c>
      <c r="Y234" s="73">
        <v>-3.7096774193548399E-2</v>
      </c>
      <c r="Z234" s="73">
        <v>1.4308426073131875E-2</v>
      </c>
      <c r="AA234" s="24">
        <v>2.5220176140912764E-2</v>
      </c>
      <c r="AB234" s="73">
        <v>-9.4964028776978404E-2</v>
      </c>
      <c r="AC234" s="73">
        <v>4.7543581616481756E-2</v>
      </c>
      <c r="AD234" s="73">
        <v>0.10552763819095468</v>
      </c>
      <c r="AE234" s="73">
        <v>2.3510971786833812E-2</v>
      </c>
      <c r="AF234" s="24">
        <v>1.6399843811011339E-2</v>
      </c>
      <c r="AG234" s="73">
        <v>5.5643879173290944E-2</v>
      </c>
      <c r="AH234" s="73">
        <v>-6.0514372163388286E-3</v>
      </c>
      <c r="AI234" s="73">
        <v>-1.3636363636363669E-2</v>
      </c>
      <c r="AJ234" s="73">
        <v>3.0627871362940207E-2</v>
      </c>
      <c r="AK234" s="24">
        <v>1.6135228582405015E-2</v>
      </c>
      <c r="AL234" s="73">
        <v>6.3253012048192669E-2</v>
      </c>
      <c r="AM234" s="73">
        <v>7.0015220700152314E-2</v>
      </c>
      <c r="AN234" s="73">
        <v>4.9155145929339561E-2</v>
      </c>
      <c r="AO234" s="73">
        <v>1.3372956909361022E-2</v>
      </c>
      <c r="AP234" s="24">
        <v>4.8771266540642788E-2</v>
      </c>
      <c r="AQ234" s="73">
        <v>5.6657223796034994E-3</v>
      </c>
      <c r="AR234" s="73">
        <v>1.4224751066856278E-2</v>
      </c>
      <c r="AS234" s="73">
        <v>-2.9282576866763721E-3</v>
      </c>
      <c r="AT234" s="73">
        <v>-8.7976539589442737E-3</v>
      </c>
      <c r="AU234" s="24">
        <v>2.1629416005768398E-3</v>
      </c>
      <c r="AV234" s="73">
        <v>-2.9577464788732355E-2</v>
      </c>
      <c r="AW234" s="73">
        <v>-5.7503506311360475E-2</v>
      </c>
      <c r="AX234" s="73">
        <v>-3.9647577092510988E-2</v>
      </c>
      <c r="AY234" s="73">
        <v>-2.2189349112425982E-2</v>
      </c>
      <c r="AZ234" s="24">
        <v>-3.7410071942446055E-2</v>
      </c>
      <c r="BA234" s="73">
        <v>-2.4673439767779359E-2</v>
      </c>
      <c r="BB234" s="73">
        <v>-1.1904761904761862E-2</v>
      </c>
      <c r="BC234" s="73">
        <v>-1.5290519877675823E-2</v>
      </c>
      <c r="BD234" s="73">
        <v>-6.0514372163388841E-2</v>
      </c>
      <c r="BE234" s="24">
        <v>-2.8026905829596438E-2</v>
      </c>
      <c r="BF234" s="73">
        <v>-3.8690476190476164E-2</v>
      </c>
    </row>
    <row r="235" spans="1:58" ht="9.6" customHeight="1">
      <c r="A235" s="40" t="s">
        <v>76</v>
      </c>
      <c r="B235" s="41"/>
      <c r="C235" s="49"/>
      <c r="D235" s="49"/>
      <c r="E235" s="49"/>
      <c r="F235" s="49"/>
      <c r="G235" s="41"/>
      <c r="H235" s="49"/>
      <c r="I235" s="49"/>
      <c r="J235" s="49"/>
      <c r="K235" s="49"/>
      <c r="L235" s="41"/>
      <c r="M235" s="49"/>
      <c r="N235" s="49"/>
      <c r="O235" s="49"/>
      <c r="P235" s="49"/>
      <c r="Q235" s="41"/>
      <c r="R235" s="49"/>
      <c r="S235" s="49"/>
      <c r="T235" s="49"/>
      <c r="U235" s="49"/>
      <c r="V235" s="41"/>
      <c r="W235" s="49"/>
      <c r="X235" s="49"/>
      <c r="Y235" s="49"/>
      <c r="Z235" s="49"/>
      <c r="AA235" s="41"/>
      <c r="AB235" s="49"/>
      <c r="AC235" s="49"/>
      <c r="AD235" s="49"/>
      <c r="AE235" s="49"/>
      <c r="AF235" s="41"/>
      <c r="AG235" s="49"/>
      <c r="AH235" s="49"/>
      <c r="AI235" s="49"/>
      <c r="AJ235" s="49"/>
      <c r="AK235" s="41"/>
      <c r="AL235" s="49"/>
      <c r="AM235" s="49"/>
      <c r="AN235" s="49"/>
      <c r="AO235" s="49"/>
      <c r="AP235" s="41"/>
      <c r="AQ235" s="49"/>
      <c r="AR235" s="49"/>
      <c r="AS235" s="49"/>
      <c r="AT235" s="49"/>
      <c r="AU235" s="41"/>
      <c r="AV235" s="49"/>
      <c r="AW235" s="49"/>
      <c r="AX235" s="49"/>
      <c r="AY235" s="49"/>
      <c r="AZ235" s="41"/>
      <c r="BA235" s="49"/>
      <c r="BB235" s="49"/>
      <c r="BC235" s="49"/>
      <c r="BD235" s="49"/>
      <c r="BE235" s="41"/>
      <c r="BF235" s="49"/>
    </row>
    <row r="236" spans="1:58">
      <c r="A236" s="69" t="s">
        <v>12</v>
      </c>
      <c r="B236" s="65">
        <v>1379</v>
      </c>
      <c r="C236" s="80" t="s">
        <v>52</v>
      </c>
      <c r="D236" s="80" t="s">
        <v>52</v>
      </c>
      <c r="E236" s="80" t="s">
        <v>52</v>
      </c>
      <c r="F236" s="80" t="s">
        <v>52</v>
      </c>
      <c r="G236" s="65">
        <v>1691</v>
      </c>
      <c r="H236" s="70">
        <v>635</v>
      </c>
      <c r="I236" s="70">
        <v>408</v>
      </c>
      <c r="J236" s="70">
        <v>526</v>
      </c>
      <c r="K236" s="70">
        <v>651</v>
      </c>
      <c r="L236" s="65">
        <v>2220</v>
      </c>
      <c r="M236" s="70">
        <v>393</v>
      </c>
      <c r="N236" s="70">
        <v>523</v>
      </c>
      <c r="O236" s="70">
        <v>684</v>
      </c>
      <c r="P236" s="70">
        <v>540</v>
      </c>
      <c r="Q236" s="65">
        <v>2140</v>
      </c>
      <c r="R236" s="70">
        <v>419</v>
      </c>
      <c r="S236" s="70">
        <v>496</v>
      </c>
      <c r="T236" s="70">
        <v>641</v>
      </c>
      <c r="U236" s="70">
        <v>549.93499999999995</v>
      </c>
      <c r="V236" s="65">
        <v>2105.9349999999999</v>
      </c>
      <c r="W236" s="70">
        <v>651</v>
      </c>
      <c r="X236" s="70">
        <v>376</v>
      </c>
      <c r="Y236" s="70">
        <v>470</v>
      </c>
      <c r="Z236" s="70">
        <v>512</v>
      </c>
      <c r="AA236" s="65">
        <v>2009</v>
      </c>
      <c r="AB236" s="70">
        <v>561</v>
      </c>
      <c r="AC236" s="70">
        <v>556</v>
      </c>
      <c r="AD236" s="70">
        <v>631</v>
      </c>
      <c r="AE236" s="70">
        <v>526</v>
      </c>
      <c r="AF236" s="65">
        <v>2274</v>
      </c>
      <c r="AG236" s="70">
        <v>616</v>
      </c>
      <c r="AH236" s="70">
        <v>545</v>
      </c>
      <c r="AI236" s="70">
        <v>599</v>
      </c>
      <c r="AJ236" s="70">
        <v>499</v>
      </c>
      <c r="AK236" s="65">
        <v>2259</v>
      </c>
      <c r="AL236" s="70">
        <v>548</v>
      </c>
      <c r="AM236" s="70">
        <v>456</v>
      </c>
      <c r="AN236" s="70">
        <v>686</v>
      </c>
      <c r="AO236" s="70">
        <v>668</v>
      </c>
      <c r="AP236" s="65">
        <v>2358</v>
      </c>
      <c r="AQ236" s="70">
        <v>539</v>
      </c>
      <c r="AR236" s="70">
        <v>517</v>
      </c>
      <c r="AS236" s="70">
        <v>526</v>
      </c>
      <c r="AT236" s="70">
        <v>482</v>
      </c>
      <c r="AU236" s="65">
        <v>2064</v>
      </c>
      <c r="AV236" s="70">
        <v>600</v>
      </c>
      <c r="AW236" s="70">
        <v>465</v>
      </c>
      <c r="AX236" s="70">
        <v>573</v>
      </c>
      <c r="AY236" s="70">
        <v>587</v>
      </c>
      <c r="AZ236" s="65">
        <v>2225</v>
      </c>
      <c r="BA236" s="70">
        <v>516</v>
      </c>
      <c r="BB236" s="70">
        <v>507</v>
      </c>
      <c r="BC236" s="70">
        <v>583</v>
      </c>
      <c r="BD236" s="70">
        <v>600</v>
      </c>
      <c r="BE236" s="65">
        <v>2206</v>
      </c>
      <c r="BF236" s="70">
        <v>471</v>
      </c>
    </row>
    <row r="237" spans="1:58" ht="10.8" customHeight="1">
      <c r="A237" s="71" t="s">
        <v>7</v>
      </c>
      <c r="B237" s="24"/>
      <c r="C237" s="72"/>
      <c r="D237" s="72"/>
      <c r="E237" s="72"/>
      <c r="F237" s="72"/>
      <c r="G237" s="24"/>
      <c r="H237" s="72"/>
      <c r="I237" s="72">
        <v>-0.35748031496062993</v>
      </c>
      <c r="J237" s="72">
        <v>0.28921568627450989</v>
      </c>
      <c r="K237" s="73">
        <v>0.23764258555133089</v>
      </c>
      <c r="L237" s="24"/>
      <c r="M237" s="72">
        <v>-0.39631336405529949</v>
      </c>
      <c r="N237" s="72">
        <v>0.33078880407124678</v>
      </c>
      <c r="O237" s="72">
        <v>0.30783938814531542</v>
      </c>
      <c r="P237" s="72">
        <v>-0.21052631578947367</v>
      </c>
      <c r="Q237" s="24"/>
      <c r="R237" s="72">
        <v>-0.22407407407407409</v>
      </c>
      <c r="S237" s="72">
        <v>0.18377088305489253</v>
      </c>
      <c r="T237" s="72">
        <v>0.29233870967741926</v>
      </c>
      <c r="U237" s="72">
        <v>-0.14206708268330737</v>
      </c>
      <c r="V237" s="24"/>
      <c r="W237" s="72">
        <v>0.18377626446761908</v>
      </c>
      <c r="X237" s="72">
        <v>-0.42242703533026116</v>
      </c>
      <c r="Y237" s="72">
        <v>0.25</v>
      </c>
      <c r="Z237" s="72">
        <v>8.9361702127659592E-2</v>
      </c>
      <c r="AA237" s="24"/>
      <c r="AB237" s="72">
        <v>9.5703125E-2</v>
      </c>
      <c r="AC237" s="72">
        <v>-8.9126559714794995E-3</v>
      </c>
      <c r="AD237" s="72">
        <v>0.1348920863309353</v>
      </c>
      <c r="AE237" s="72">
        <v>-0.16640253565768626</v>
      </c>
      <c r="AF237" s="24"/>
      <c r="AG237" s="72">
        <v>0.17110266159695819</v>
      </c>
      <c r="AH237" s="72">
        <v>-0.11525974025974028</v>
      </c>
      <c r="AI237" s="72">
        <v>9.9082568807339344E-2</v>
      </c>
      <c r="AJ237" s="72">
        <v>-0.1669449081803005</v>
      </c>
      <c r="AK237" s="24"/>
      <c r="AL237" s="72">
        <v>9.8196392785571129E-2</v>
      </c>
      <c r="AM237" s="72">
        <v>-0.16788321167883213</v>
      </c>
      <c r="AN237" s="72">
        <v>0.5043859649122806</v>
      </c>
      <c r="AO237" s="72">
        <v>-2.6239067055393583E-2</v>
      </c>
      <c r="AP237" s="24"/>
      <c r="AQ237" s="72">
        <v>-0.19311377245508987</v>
      </c>
      <c r="AR237" s="72">
        <v>-4.081632653061229E-2</v>
      </c>
      <c r="AS237" s="72">
        <v>1.740812379110257E-2</v>
      </c>
      <c r="AT237" s="72">
        <v>-8.365019011406849E-2</v>
      </c>
      <c r="AU237" s="24"/>
      <c r="AV237" s="72">
        <v>0.24481327800829877</v>
      </c>
      <c r="AW237" s="72">
        <v>-0.22499999999999998</v>
      </c>
      <c r="AX237" s="72">
        <v>0.23225806451612896</v>
      </c>
      <c r="AY237" s="72">
        <v>2.4432809773123898E-2</v>
      </c>
      <c r="AZ237" s="24"/>
      <c r="BA237" s="72">
        <v>-0.12095400340715501</v>
      </c>
      <c r="BB237" s="72">
        <v>-1.744186046511631E-2</v>
      </c>
      <c r="BC237" s="72">
        <v>0.14990138067061154</v>
      </c>
      <c r="BD237" s="72">
        <v>2.9159519725557415E-2</v>
      </c>
      <c r="BE237" s="24"/>
      <c r="BF237" s="72">
        <v>-0.21499999999999997</v>
      </c>
    </row>
    <row r="238" spans="1:58" ht="9" customHeight="1">
      <c r="A238" s="71" t="s">
        <v>8</v>
      </c>
      <c r="B238" s="24"/>
      <c r="C238" s="73"/>
      <c r="D238" s="73"/>
      <c r="E238" s="73"/>
      <c r="F238" s="73"/>
      <c r="G238" s="24">
        <v>0.22625090645395218</v>
      </c>
      <c r="H238" s="73"/>
      <c r="I238" s="73"/>
      <c r="J238" s="73"/>
      <c r="L238" s="24">
        <v>0.31283264340626848</v>
      </c>
      <c r="M238" s="73">
        <v>-0.38110236220472438</v>
      </c>
      <c r="N238" s="73">
        <v>0.28186274509803932</v>
      </c>
      <c r="O238" s="73">
        <v>0.30038022813688214</v>
      </c>
      <c r="P238" s="73">
        <v>-0.17050691244239635</v>
      </c>
      <c r="Q238" s="24">
        <v>-3.6036036036036001E-2</v>
      </c>
      <c r="R238" s="73">
        <v>6.61577608142494E-2</v>
      </c>
      <c r="S238" s="73">
        <v>-5.1625239005736123E-2</v>
      </c>
      <c r="T238" s="73">
        <v>-6.2865497076023402E-2</v>
      </c>
      <c r="U238" s="73">
        <v>1.8398148148148108E-2</v>
      </c>
      <c r="V238" s="24">
        <v>-1.591822429906542E-2</v>
      </c>
      <c r="W238" s="73">
        <v>0.55369928400954649</v>
      </c>
      <c r="X238" s="73">
        <v>-0.24193548387096775</v>
      </c>
      <c r="Y238" s="73">
        <v>-0.26677067082683303</v>
      </c>
      <c r="Z238" s="73">
        <v>-6.8980879558493191E-2</v>
      </c>
      <c r="AA238" s="24">
        <v>-4.6029435856282386E-2</v>
      </c>
      <c r="AB238" s="73">
        <v>-0.13824884792626724</v>
      </c>
      <c r="AC238" s="73">
        <v>0.47872340425531923</v>
      </c>
      <c r="AD238" s="73">
        <v>0.34255319148936181</v>
      </c>
      <c r="AE238" s="73">
        <v>2.734375E-2</v>
      </c>
      <c r="AF238" s="24">
        <v>0.13190642110502737</v>
      </c>
      <c r="AG238" s="73">
        <v>9.8039215686274606E-2</v>
      </c>
      <c r="AH238" s="73">
        <v>-1.9784172661870492E-2</v>
      </c>
      <c r="AI238" s="73">
        <v>-5.0713153724247229E-2</v>
      </c>
      <c r="AJ238" s="73">
        <v>-5.1330798479087503E-2</v>
      </c>
      <c r="AK238" s="24">
        <v>-6.5963060686016206E-3</v>
      </c>
      <c r="AL238" s="73">
        <v>-0.11038961038961037</v>
      </c>
      <c r="AM238" s="73">
        <v>-0.16330275229357794</v>
      </c>
      <c r="AN238" s="73">
        <v>0.14524207011686152</v>
      </c>
      <c r="AO238" s="73">
        <v>0.33867735470941884</v>
      </c>
      <c r="AP238" s="24">
        <v>4.3824701195219085E-2</v>
      </c>
      <c r="AQ238" s="73">
        <v>-1.6423357664233529E-2</v>
      </c>
      <c r="AR238" s="73">
        <v>0.13377192982456143</v>
      </c>
      <c r="AS238" s="73">
        <v>-0.23323615160349853</v>
      </c>
      <c r="AT238" s="73">
        <v>-0.27844311377245512</v>
      </c>
      <c r="AU238" s="24">
        <v>-0.12468193384223913</v>
      </c>
      <c r="AV238" s="73">
        <v>0.1131725417439704</v>
      </c>
      <c r="AW238" s="73">
        <v>-0.10058027079303677</v>
      </c>
      <c r="AX238" s="73">
        <v>8.9353612167300422E-2</v>
      </c>
      <c r="AY238" s="73">
        <v>0.21784232365145217</v>
      </c>
      <c r="AZ238" s="24">
        <v>7.8003875968992276E-2</v>
      </c>
      <c r="BA238" s="73">
        <v>-0.14000000000000001</v>
      </c>
      <c r="BB238" s="73">
        <v>9.0322580645161299E-2</v>
      </c>
      <c r="BC238" s="73">
        <v>1.7452006980802848E-2</v>
      </c>
      <c r="BD238" s="73">
        <v>2.2146507666098714E-2</v>
      </c>
      <c r="BE238" s="24">
        <v>-8.5393258426966767E-3</v>
      </c>
      <c r="BF238" s="73">
        <v>-8.7209302325581439E-2</v>
      </c>
    </row>
    <row r="239" spans="1:58" hidden="1">
      <c r="A239" s="69" t="s">
        <v>49</v>
      </c>
      <c r="B239" s="37">
        <v>513</v>
      </c>
      <c r="C239" s="70">
        <v>128</v>
      </c>
      <c r="D239" s="70">
        <v>139</v>
      </c>
      <c r="E239" s="70">
        <v>112</v>
      </c>
      <c r="F239" s="70">
        <v>221</v>
      </c>
      <c r="G239" s="37">
        <v>600</v>
      </c>
      <c r="H239" s="70">
        <v>210</v>
      </c>
      <c r="I239" s="70">
        <v>209</v>
      </c>
      <c r="J239" s="70">
        <v>191</v>
      </c>
      <c r="K239" s="70">
        <v>234</v>
      </c>
      <c r="L239" s="37">
        <v>844</v>
      </c>
      <c r="M239" s="70">
        <v>228</v>
      </c>
      <c r="N239" s="70">
        <v>269</v>
      </c>
      <c r="O239" s="70">
        <v>250</v>
      </c>
      <c r="P239" s="70">
        <v>294</v>
      </c>
      <c r="Q239" s="37">
        <v>1041</v>
      </c>
      <c r="R239" s="70">
        <v>340</v>
      </c>
      <c r="S239" s="70">
        <v>310</v>
      </c>
      <c r="T239" s="70">
        <v>243</v>
      </c>
      <c r="U239" s="70">
        <v>281</v>
      </c>
      <c r="V239" s="37">
        <v>1174</v>
      </c>
      <c r="W239" s="70">
        <v>262</v>
      </c>
      <c r="X239" s="70">
        <v>239</v>
      </c>
      <c r="Y239" s="70">
        <v>238</v>
      </c>
      <c r="Z239" s="70">
        <v>206</v>
      </c>
      <c r="AA239" s="37">
        <v>945</v>
      </c>
      <c r="AB239" s="70">
        <v>164</v>
      </c>
      <c r="AC239" s="70">
        <v>197</v>
      </c>
      <c r="AD239" s="70">
        <v>191</v>
      </c>
      <c r="AE239" s="70">
        <v>225</v>
      </c>
      <c r="AF239" s="37">
        <v>777</v>
      </c>
      <c r="AG239" s="70">
        <v>215</v>
      </c>
      <c r="AH239" s="70">
        <v>215</v>
      </c>
      <c r="AI239" s="70">
        <v>198</v>
      </c>
      <c r="AJ239" s="70">
        <v>207</v>
      </c>
      <c r="AK239" s="37">
        <v>835</v>
      </c>
      <c r="AL239" s="70">
        <v>228</v>
      </c>
      <c r="AM239" s="70">
        <v>203</v>
      </c>
      <c r="AN239" s="70">
        <v>208</v>
      </c>
      <c r="AO239" s="70">
        <v>198</v>
      </c>
      <c r="AP239" s="37">
        <v>837</v>
      </c>
      <c r="AQ239" s="70">
        <v>222</v>
      </c>
      <c r="AR239" s="70">
        <v>203</v>
      </c>
      <c r="AS239" s="70">
        <v>204</v>
      </c>
      <c r="AT239" s="70"/>
      <c r="AU239" s="37"/>
      <c r="AV239" s="70">
        <v>222</v>
      </c>
      <c r="AW239" s="70">
        <v>222</v>
      </c>
      <c r="AX239" s="70">
        <v>222</v>
      </c>
      <c r="AY239" s="70"/>
      <c r="AZ239" s="37"/>
      <c r="BA239" s="70">
        <v>222</v>
      </c>
      <c r="BB239" s="70">
        <v>222</v>
      </c>
      <c r="BC239" s="70">
        <v>222</v>
      </c>
      <c r="BD239" s="70"/>
      <c r="BE239" s="37"/>
      <c r="BF239" s="70">
        <v>222</v>
      </c>
    </row>
    <row r="240" spans="1:58" hidden="1">
      <c r="A240" s="71" t="s">
        <v>7</v>
      </c>
      <c r="B240" s="24"/>
      <c r="C240" s="72"/>
      <c r="D240" s="72">
        <v>8.59375E-2</v>
      </c>
      <c r="E240" s="72">
        <v>-0.19424460431654678</v>
      </c>
      <c r="F240" s="72">
        <v>0.97321428571428581</v>
      </c>
      <c r="G240" s="24"/>
      <c r="H240" s="72">
        <v>-4.9773755656108642E-2</v>
      </c>
      <c r="I240" s="72">
        <v>-4.761904761904745E-3</v>
      </c>
      <c r="J240" s="72">
        <v>-8.6124401913875603E-2</v>
      </c>
      <c r="K240" s="72">
        <v>0.22513089005235609</v>
      </c>
      <c r="L240" s="24"/>
      <c r="M240" s="72">
        <v>-2.5641025641025661E-2</v>
      </c>
      <c r="N240" s="72">
        <v>0.17982456140350878</v>
      </c>
      <c r="O240" s="72">
        <v>-7.0631970260223054E-2</v>
      </c>
      <c r="P240" s="72">
        <v>0.17599999999999993</v>
      </c>
      <c r="Q240" s="24"/>
      <c r="R240" s="72">
        <v>0.15646258503401356</v>
      </c>
      <c r="S240" s="72">
        <v>-8.8235294117647078E-2</v>
      </c>
      <c r="T240" s="72">
        <v>-0.21612903225806457</v>
      </c>
      <c r="U240" s="72">
        <v>0.15637860082304522</v>
      </c>
      <c r="V240" s="24"/>
      <c r="W240" s="72">
        <v>-6.7615658362989328E-2</v>
      </c>
      <c r="X240" s="72">
        <v>-8.7786259541984712E-2</v>
      </c>
      <c r="Y240" s="72">
        <v>-4.1841004184099972E-3</v>
      </c>
      <c r="Z240" s="72">
        <v>-0.13445378151260501</v>
      </c>
      <c r="AA240" s="24"/>
      <c r="AB240" s="72">
        <v>-0.20388349514563109</v>
      </c>
      <c r="AC240" s="72">
        <v>0.20121951219512191</v>
      </c>
      <c r="AD240" s="72">
        <v>-3.0456852791878153E-2</v>
      </c>
      <c r="AE240" s="72">
        <v>0.17801047120418856</v>
      </c>
      <c r="AF240" s="24"/>
      <c r="AG240" s="72">
        <v>-4.4444444444444398E-2</v>
      </c>
      <c r="AH240" s="72">
        <v>0</v>
      </c>
      <c r="AI240" s="72">
        <v>-7.906976744186045E-2</v>
      </c>
      <c r="AJ240" s="72">
        <v>4.5454545454545414E-2</v>
      </c>
      <c r="AK240" s="24"/>
      <c r="AL240" s="72">
        <v>0.10144927536231885</v>
      </c>
      <c r="AM240" s="72">
        <v>-0.10964912280701755</v>
      </c>
      <c r="AN240" s="72">
        <v>2.4630541871921263E-2</v>
      </c>
      <c r="AO240" s="72">
        <v>-4.8076923076923128E-2</v>
      </c>
      <c r="AP240" s="24"/>
      <c r="AQ240" s="72">
        <v>0.1212121212121211</v>
      </c>
      <c r="AR240" s="72">
        <v>-8.55855855855856E-2</v>
      </c>
      <c r="AS240" s="72">
        <v>4.9261083743843415E-3</v>
      </c>
      <c r="AT240" s="72"/>
      <c r="AU240" s="24"/>
      <c r="AV240" s="72" t="e">
        <v>#DIV/0!</v>
      </c>
      <c r="AW240" s="72" t="e">
        <v>#DIV/0!</v>
      </c>
      <c r="AX240" s="72">
        <v>0</v>
      </c>
      <c r="AY240" s="72"/>
      <c r="AZ240" s="24"/>
      <c r="BA240" s="72" t="e">
        <v>#DIV/0!</v>
      </c>
      <c r="BB240" s="72" t="e">
        <v>#DIV/0!</v>
      </c>
      <c r="BC240" s="72">
        <v>0</v>
      </c>
      <c r="BD240" s="72"/>
      <c r="BE240" s="24"/>
      <c r="BF240" s="72" t="e">
        <v>#DIV/0!</v>
      </c>
    </row>
    <row r="241" spans="1:58" hidden="1">
      <c r="A241" s="71" t="s">
        <v>8</v>
      </c>
      <c r="B241" s="24"/>
      <c r="C241" s="73"/>
      <c r="D241" s="73"/>
      <c r="E241" s="73"/>
      <c r="F241" s="73"/>
      <c r="G241" s="24">
        <v>0.16959064327485374</v>
      </c>
      <c r="H241" s="73">
        <v>0.640625</v>
      </c>
      <c r="I241" s="73">
        <v>0.50359712230215825</v>
      </c>
      <c r="J241" s="73">
        <v>0.70535714285714279</v>
      </c>
      <c r="K241" s="73">
        <v>5.8823529411764719E-2</v>
      </c>
      <c r="L241" s="24">
        <v>0.40666666666666673</v>
      </c>
      <c r="M241" s="73">
        <v>8.5714285714285632E-2</v>
      </c>
      <c r="N241" s="73">
        <v>0.2870813397129186</v>
      </c>
      <c r="O241" s="73">
        <v>0.30890052356020936</v>
      </c>
      <c r="P241" s="73">
        <v>0.25641025641025639</v>
      </c>
      <c r="Q241" s="24">
        <v>0.23341232227488162</v>
      </c>
      <c r="R241" s="73">
        <v>0.49122807017543857</v>
      </c>
      <c r="S241" s="73">
        <v>0.15241635687732336</v>
      </c>
      <c r="T241" s="73">
        <v>-2.8000000000000025E-2</v>
      </c>
      <c r="U241" s="73">
        <v>-4.4217687074829981E-2</v>
      </c>
      <c r="V241" s="24">
        <v>0.12776176753121993</v>
      </c>
      <c r="W241" s="73">
        <v>-0.22941176470588232</v>
      </c>
      <c r="X241" s="73">
        <v>-0.2290322580645161</v>
      </c>
      <c r="Y241" s="73">
        <v>-2.0576131687242816E-2</v>
      </c>
      <c r="Z241" s="73">
        <v>-0.26690391459074736</v>
      </c>
      <c r="AA241" s="24">
        <v>-0.19505962521294717</v>
      </c>
      <c r="AB241" s="73">
        <v>-0.37404580152671751</v>
      </c>
      <c r="AC241" s="73">
        <v>-0.17573221757322177</v>
      </c>
      <c r="AD241" s="73">
        <v>-0.19747899159663862</v>
      </c>
      <c r="AE241" s="73">
        <v>9.2233009708737823E-2</v>
      </c>
      <c r="AF241" s="24">
        <v>-0.17777777777777781</v>
      </c>
      <c r="AG241" s="73">
        <v>0.31097560975609762</v>
      </c>
      <c r="AH241" s="73">
        <v>9.137055837563457E-2</v>
      </c>
      <c r="AI241" s="73">
        <v>3.6649214659685958E-2</v>
      </c>
      <c r="AJ241" s="73">
        <v>-7.999999999999996E-2</v>
      </c>
      <c r="AK241" s="24">
        <v>7.4646074646074645E-2</v>
      </c>
      <c r="AL241" s="73">
        <v>6.0465116279069697E-2</v>
      </c>
      <c r="AM241" s="73">
        <v>-5.5813953488372148E-2</v>
      </c>
      <c r="AN241" s="73">
        <v>5.0505050505050608E-2</v>
      </c>
      <c r="AO241" s="73">
        <v>-4.3478260869565188E-2</v>
      </c>
      <c r="AP241" s="24">
        <v>2.3952095808383866E-3</v>
      </c>
      <c r="AQ241" s="73">
        <v>-2.6315789473684181E-2</v>
      </c>
      <c r="AR241" s="73">
        <v>0</v>
      </c>
      <c r="AS241" s="73">
        <v>-1.9230769230769273E-2</v>
      </c>
      <c r="AT241" s="73"/>
      <c r="AU241" s="24"/>
      <c r="AV241" s="73">
        <v>0</v>
      </c>
      <c r="AW241" s="73">
        <v>9.3596059113300489E-2</v>
      </c>
      <c r="AX241" s="73">
        <v>8.8235294117646967E-2</v>
      </c>
      <c r="AY241" s="73"/>
      <c r="AZ241" s="24"/>
      <c r="BA241" s="73">
        <v>0</v>
      </c>
      <c r="BB241" s="73">
        <v>0</v>
      </c>
      <c r="BC241" s="73">
        <v>0</v>
      </c>
      <c r="BD241" s="73"/>
      <c r="BE241" s="24"/>
      <c r="BF241" s="73">
        <v>0</v>
      </c>
    </row>
    <row r="242" spans="1:58">
      <c r="A242" s="69" t="s">
        <v>50</v>
      </c>
      <c r="B242" s="65">
        <v>505</v>
      </c>
      <c r="C242" s="70">
        <v>158</v>
      </c>
      <c r="D242" s="70">
        <v>132</v>
      </c>
      <c r="E242" s="70">
        <v>156</v>
      </c>
      <c r="F242" s="70">
        <v>170</v>
      </c>
      <c r="G242" s="65">
        <v>616</v>
      </c>
      <c r="H242" s="70">
        <v>238</v>
      </c>
      <c r="I242" s="70">
        <v>191</v>
      </c>
      <c r="J242" s="70">
        <v>204</v>
      </c>
      <c r="K242" s="70">
        <v>220</v>
      </c>
      <c r="L242" s="65">
        <v>853</v>
      </c>
      <c r="M242" s="70">
        <v>238</v>
      </c>
      <c r="N242" s="70">
        <v>247</v>
      </c>
      <c r="O242" s="70">
        <v>245</v>
      </c>
      <c r="P242" s="70">
        <v>302</v>
      </c>
      <c r="Q242" s="65">
        <v>1032</v>
      </c>
      <c r="R242" s="70">
        <v>319</v>
      </c>
      <c r="S242" s="70">
        <v>319</v>
      </c>
      <c r="T242" s="70">
        <v>268</v>
      </c>
      <c r="U242" s="70">
        <v>259</v>
      </c>
      <c r="V242" s="65">
        <v>1165</v>
      </c>
      <c r="W242" s="70">
        <v>269</v>
      </c>
      <c r="X242" s="70">
        <v>238</v>
      </c>
      <c r="Y242" s="70">
        <v>249</v>
      </c>
      <c r="Z242" s="70">
        <v>202</v>
      </c>
      <c r="AA242" s="65">
        <v>958</v>
      </c>
      <c r="AB242" s="70">
        <v>183</v>
      </c>
      <c r="AC242" s="70">
        <v>186</v>
      </c>
      <c r="AD242" s="70">
        <v>198</v>
      </c>
      <c r="AE242" s="70">
        <v>222</v>
      </c>
      <c r="AF242" s="65">
        <v>789</v>
      </c>
      <c r="AG242" s="70">
        <v>210</v>
      </c>
      <c r="AH242" s="70">
        <v>207</v>
      </c>
      <c r="AI242" s="70">
        <v>210</v>
      </c>
      <c r="AJ242" s="70">
        <v>195</v>
      </c>
      <c r="AK242" s="65">
        <v>822</v>
      </c>
      <c r="AL242" s="70">
        <v>231</v>
      </c>
      <c r="AM242" s="70">
        <v>191</v>
      </c>
      <c r="AN242" s="70">
        <v>230</v>
      </c>
      <c r="AO242" s="70">
        <v>197</v>
      </c>
      <c r="AP242" s="65">
        <v>849</v>
      </c>
      <c r="AQ242" s="70">
        <v>195</v>
      </c>
      <c r="AR242" s="70">
        <v>227</v>
      </c>
      <c r="AS242" s="70">
        <v>207</v>
      </c>
      <c r="AT242" s="70">
        <v>205</v>
      </c>
      <c r="AU242" s="65">
        <v>834</v>
      </c>
      <c r="AV242" s="70">
        <v>210</v>
      </c>
      <c r="AW242" s="70">
        <v>219</v>
      </c>
      <c r="AX242" s="70">
        <v>170</v>
      </c>
      <c r="AY242" s="70">
        <v>226</v>
      </c>
      <c r="AZ242" s="65">
        <v>825</v>
      </c>
      <c r="BA242" s="70">
        <v>205</v>
      </c>
      <c r="BB242" s="70">
        <v>313</v>
      </c>
      <c r="BC242" s="70">
        <v>233</v>
      </c>
      <c r="BD242" s="70">
        <v>225</v>
      </c>
      <c r="BE242" s="65">
        <v>976</v>
      </c>
      <c r="BF242" s="70">
        <v>210</v>
      </c>
    </row>
    <row r="243" spans="1:58" ht="9" customHeight="1">
      <c r="A243" s="71" t="s">
        <v>7</v>
      </c>
      <c r="B243" s="24"/>
      <c r="C243" s="72"/>
      <c r="D243" s="72">
        <v>-0.16455696202531644</v>
      </c>
      <c r="E243" s="72">
        <v>0.18181818181818188</v>
      </c>
      <c r="F243" s="72">
        <v>8.9743589743589647E-2</v>
      </c>
      <c r="G243" s="24"/>
      <c r="H243" s="72">
        <v>0.39999999999999991</v>
      </c>
      <c r="I243" s="72">
        <v>-0.19747899159663862</v>
      </c>
      <c r="J243" s="72">
        <v>6.8062827225130906E-2</v>
      </c>
      <c r="K243" s="72">
        <v>7.8431372549019551E-2</v>
      </c>
      <c r="L243" s="24"/>
      <c r="M243" s="72">
        <v>8.181818181818179E-2</v>
      </c>
      <c r="N243" s="72">
        <v>3.7815126050420256E-2</v>
      </c>
      <c r="O243" s="72">
        <v>-8.0971659919027994E-3</v>
      </c>
      <c r="P243" s="72">
        <v>0.2326530612244897</v>
      </c>
      <c r="Q243" s="24"/>
      <c r="R243" s="72">
        <v>5.6291390728476776E-2</v>
      </c>
      <c r="S243" s="72">
        <v>0</v>
      </c>
      <c r="T243" s="72">
        <v>-0.15987460815047017</v>
      </c>
      <c r="U243" s="72">
        <v>-3.3582089552238847E-2</v>
      </c>
      <c r="V243" s="24"/>
      <c r="W243" s="72">
        <v>3.8610038610038533E-2</v>
      </c>
      <c r="X243" s="72">
        <v>-0.11524163568773238</v>
      </c>
      <c r="Y243" s="72">
        <v>4.6218487394958041E-2</v>
      </c>
      <c r="Z243" s="72">
        <v>-0.1887550200803213</v>
      </c>
      <c r="AA243" s="24"/>
      <c r="AB243" s="72">
        <v>-9.4059405940594032E-2</v>
      </c>
      <c r="AC243" s="72">
        <v>1.6393442622950838E-2</v>
      </c>
      <c r="AD243" s="72">
        <v>6.4516129032258007E-2</v>
      </c>
      <c r="AE243" s="72">
        <v>0.1212121212121211</v>
      </c>
      <c r="AF243" s="24"/>
      <c r="AG243" s="72">
        <v>-5.4054054054054057E-2</v>
      </c>
      <c r="AH243" s="72">
        <v>-1.4285714285714235E-2</v>
      </c>
      <c r="AI243" s="72">
        <v>1.449275362318847E-2</v>
      </c>
      <c r="AJ243" s="72">
        <v>-7.1428571428571397E-2</v>
      </c>
      <c r="AK243" s="24"/>
      <c r="AL243" s="72">
        <v>0.18461538461538463</v>
      </c>
      <c r="AM243" s="72">
        <v>-0.17316017316017318</v>
      </c>
      <c r="AN243" s="72">
        <v>0.20418848167539272</v>
      </c>
      <c r="AO243" s="72">
        <v>-0.14347826086956517</v>
      </c>
      <c r="AP243" s="24"/>
      <c r="AQ243" s="72">
        <v>-1.0152284263959421E-2</v>
      </c>
      <c r="AR243" s="72">
        <v>0.16410256410256419</v>
      </c>
      <c r="AS243" s="72">
        <v>-8.8105726872246715E-2</v>
      </c>
      <c r="AT243" s="72">
        <v>-9.6618357487923134E-3</v>
      </c>
      <c r="AU243" s="24"/>
      <c r="AV243" s="72">
        <v>2.4390243902439046E-2</v>
      </c>
      <c r="AW243" s="72">
        <v>4.2857142857142927E-2</v>
      </c>
      <c r="AX243" s="72">
        <v>-0.22374429223744297</v>
      </c>
      <c r="AY243" s="72">
        <v>0.32941176470588229</v>
      </c>
      <c r="AZ243" s="24"/>
      <c r="BA243" s="72">
        <v>-9.2920353982300918E-2</v>
      </c>
      <c r="BB243" s="72">
        <v>0.52682926829268295</v>
      </c>
      <c r="BC243" s="72">
        <v>-0.25559105431309903</v>
      </c>
      <c r="BD243" s="72">
        <v>-3.4334763948497882E-2</v>
      </c>
      <c r="BE243" s="24"/>
      <c r="BF243" s="72">
        <v>-6.6666666666666652E-2</v>
      </c>
    </row>
    <row r="244" spans="1:58" ht="9.6" customHeight="1">
      <c r="A244" s="71" t="s">
        <v>8</v>
      </c>
      <c r="B244" s="24"/>
      <c r="C244" s="73"/>
      <c r="D244" s="73"/>
      <c r="E244" s="73"/>
      <c r="F244" s="73"/>
      <c r="G244" s="24">
        <v>0.21980198019801978</v>
      </c>
      <c r="H244" s="73">
        <v>0.50632911392405067</v>
      </c>
      <c r="I244" s="73">
        <v>0.44696969696969702</v>
      </c>
      <c r="J244" s="73">
        <v>0.30769230769230771</v>
      </c>
      <c r="K244" s="73">
        <v>0.29411764705882359</v>
      </c>
      <c r="L244" s="24">
        <v>0.38474025974025983</v>
      </c>
      <c r="M244" s="73">
        <v>0</v>
      </c>
      <c r="N244" s="73">
        <v>0.293193717277487</v>
      </c>
      <c r="O244" s="73">
        <v>0.2009803921568627</v>
      </c>
      <c r="P244" s="73">
        <v>0.3727272727272728</v>
      </c>
      <c r="Q244" s="24">
        <v>0.20984759671746778</v>
      </c>
      <c r="R244" s="73">
        <v>0.34033613445378141</v>
      </c>
      <c r="S244" s="73">
        <v>0.29149797570850211</v>
      </c>
      <c r="T244" s="73">
        <v>9.3877551020408179E-2</v>
      </c>
      <c r="U244" s="73">
        <v>-0.14238410596026485</v>
      </c>
      <c r="V244" s="24">
        <v>0.12887596899224807</v>
      </c>
      <c r="W244" s="73">
        <v>-0.15673981191222575</v>
      </c>
      <c r="X244" s="73">
        <v>-0.25391849529780564</v>
      </c>
      <c r="Y244" s="73">
        <v>-7.089552238805974E-2</v>
      </c>
      <c r="Z244" s="73">
        <v>-0.22007722007722008</v>
      </c>
      <c r="AA244" s="24">
        <v>-0.17768240343347641</v>
      </c>
      <c r="AB244" s="73">
        <v>-0.3197026022304833</v>
      </c>
      <c r="AC244" s="73">
        <v>-0.21848739495798319</v>
      </c>
      <c r="AD244" s="73">
        <v>-0.20481927710843373</v>
      </c>
      <c r="AE244" s="73">
        <v>9.9009900990099098E-2</v>
      </c>
      <c r="AF244" s="24">
        <v>-0.17640918580375786</v>
      </c>
      <c r="AG244" s="73">
        <v>0.14754098360655732</v>
      </c>
      <c r="AH244" s="73">
        <v>0.11290322580645151</v>
      </c>
      <c r="AI244" s="73">
        <v>6.0606060606060552E-2</v>
      </c>
      <c r="AJ244" s="73">
        <v>-0.1216216216216216</v>
      </c>
      <c r="AK244" s="24">
        <v>4.1825095057034245E-2</v>
      </c>
      <c r="AL244" s="73">
        <v>0.10000000000000009</v>
      </c>
      <c r="AM244" s="73">
        <v>-7.7294685990338174E-2</v>
      </c>
      <c r="AN244" s="73">
        <v>9.5238095238095344E-2</v>
      </c>
      <c r="AO244" s="73">
        <v>1.025641025641022E-2</v>
      </c>
      <c r="AP244" s="24">
        <v>3.2846715328467058E-2</v>
      </c>
      <c r="AQ244" s="73">
        <v>-0.1558441558441559</v>
      </c>
      <c r="AR244" s="73">
        <v>0.18848167539267013</v>
      </c>
      <c r="AS244" s="73">
        <v>-9.9999999999999978E-2</v>
      </c>
      <c r="AT244" s="73">
        <v>4.0609137055837463E-2</v>
      </c>
      <c r="AU244" s="24">
        <v>-1.7667844522968212E-2</v>
      </c>
      <c r="AV244" s="73">
        <v>7.6923076923076872E-2</v>
      </c>
      <c r="AW244" s="73">
        <v>-3.524229074889873E-2</v>
      </c>
      <c r="AX244" s="73">
        <v>-0.17874396135265702</v>
      </c>
      <c r="AY244" s="73">
        <v>0.10243902439024399</v>
      </c>
      <c r="AZ244" s="24">
        <v>-1.0791366906474864E-2</v>
      </c>
      <c r="BA244" s="73">
        <v>-2.3809523809523836E-2</v>
      </c>
      <c r="BB244" s="73">
        <v>0.42922374429223753</v>
      </c>
      <c r="BC244" s="73">
        <v>0.37058823529411766</v>
      </c>
      <c r="BD244" s="73">
        <v>-4.4247787610619538E-3</v>
      </c>
      <c r="BE244" s="24">
        <v>0.1830303030303031</v>
      </c>
      <c r="BF244" s="73">
        <v>2.4390243902439046E-2</v>
      </c>
    </row>
    <row r="245" spans="1:58" ht="14.4" customHeight="1">
      <c r="A245" s="69" t="s">
        <v>241</v>
      </c>
      <c r="B245" s="65">
        <v>169</v>
      </c>
      <c r="C245" s="70">
        <v>60</v>
      </c>
      <c r="D245" s="70">
        <v>25</v>
      </c>
      <c r="E245" s="70">
        <v>12</v>
      </c>
      <c r="F245" s="70">
        <v>47</v>
      </c>
      <c r="G245" s="65">
        <v>144</v>
      </c>
      <c r="H245" s="70">
        <v>49</v>
      </c>
      <c r="I245" s="70">
        <v>9</v>
      </c>
      <c r="J245" s="70">
        <v>19</v>
      </c>
      <c r="K245" s="70">
        <v>9</v>
      </c>
      <c r="L245" s="65">
        <v>86</v>
      </c>
      <c r="M245" s="70">
        <v>15</v>
      </c>
      <c r="N245" s="70">
        <v>26</v>
      </c>
      <c r="O245" s="70">
        <v>48</v>
      </c>
      <c r="P245" s="70">
        <v>43</v>
      </c>
      <c r="Q245" s="65">
        <v>132</v>
      </c>
      <c r="R245" s="70">
        <v>72</v>
      </c>
      <c r="S245" s="70">
        <v>48</v>
      </c>
      <c r="T245" s="70">
        <v>68</v>
      </c>
      <c r="U245" s="70">
        <v>40</v>
      </c>
      <c r="V245" s="65">
        <v>228</v>
      </c>
      <c r="W245" s="70">
        <v>46</v>
      </c>
      <c r="X245" s="70">
        <v>22</v>
      </c>
      <c r="Y245" s="70">
        <v>96</v>
      </c>
      <c r="Z245" s="70">
        <v>136</v>
      </c>
      <c r="AA245" s="65">
        <v>300</v>
      </c>
      <c r="AB245" s="70">
        <v>42</v>
      </c>
      <c r="AC245" s="70">
        <v>124</v>
      </c>
      <c r="AD245" s="70">
        <v>48</v>
      </c>
      <c r="AE245" s="70">
        <v>90</v>
      </c>
      <c r="AF245" s="65">
        <v>304</v>
      </c>
      <c r="AG245" s="70">
        <v>28</v>
      </c>
      <c r="AH245" s="70">
        <v>42</v>
      </c>
      <c r="AI245" s="70">
        <v>69</v>
      </c>
      <c r="AJ245" s="70">
        <v>82</v>
      </c>
      <c r="AK245" s="65">
        <v>221</v>
      </c>
      <c r="AL245" s="70">
        <v>12</v>
      </c>
      <c r="AM245" s="70">
        <v>80</v>
      </c>
      <c r="AN245" s="70">
        <v>21</v>
      </c>
      <c r="AO245" s="70">
        <v>33</v>
      </c>
      <c r="AP245" s="65">
        <v>146</v>
      </c>
      <c r="AQ245" s="70">
        <v>41</v>
      </c>
      <c r="AR245" s="70">
        <v>54</v>
      </c>
      <c r="AS245" s="70">
        <v>22</v>
      </c>
      <c r="AT245" s="70">
        <v>15</v>
      </c>
      <c r="AU245" s="65">
        <v>132</v>
      </c>
      <c r="AV245" s="70">
        <v>10</v>
      </c>
      <c r="AW245" s="70">
        <v>16</v>
      </c>
      <c r="AX245" s="70">
        <v>46</v>
      </c>
      <c r="AY245" s="70">
        <v>22</v>
      </c>
      <c r="AZ245" s="65">
        <v>94</v>
      </c>
      <c r="BA245" s="70">
        <v>7</v>
      </c>
      <c r="BB245" s="186">
        <v>-58</v>
      </c>
      <c r="BC245" s="70">
        <v>8</v>
      </c>
      <c r="BD245" s="70">
        <v>270</v>
      </c>
      <c r="BE245" s="65">
        <v>227</v>
      </c>
      <c r="BF245" s="70">
        <v>39</v>
      </c>
    </row>
    <row r="246" spans="1:58" ht="13.2" customHeight="1">
      <c r="A246" s="69" t="s">
        <v>204</v>
      </c>
      <c r="B246" s="65">
        <v>336</v>
      </c>
      <c r="C246" s="70">
        <v>98</v>
      </c>
      <c r="D246" s="70">
        <v>107</v>
      </c>
      <c r="E246" s="70">
        <v>144</v>
      </c>
      <c r="F246" s="70">
        <v>123</v>
      </c>
      <c r="G246" s="65">
        <v>472</v>
      </c>
      <c r="H246" s="70">
        <v>189</v>
      </c>
      <c r="I246" s="70">
        <v>182</v>
      </c>
      <c r="J246" s="70">
        <v>185</v>
      </c>
      <c r="K246" s="70">
        <v>211</v>
      </c>
      <c r="L246" s="65">
        <v>767</v>
      </c>
      <c r="M246" s="70">
        <v>223</v>
      </c>
      <c r="N246" s="70">
        <v>221</v>
      </c>
      <c r="O246" s="70">
        <v>197</v>
      </c>
      <c r="P246" s="70">
        <v>259</v>
      </c>
      <c r="Q246" s="65">
        <v>900</v>
      </c>
      <c r="R246" s="70">
        <v>247</v>
      </c>
      <c r="S246" s="70">
        <v>271</v>
      </c>
      <c r="T246" s="70">
        <v>200</v>
      </c>
      <c r="U246" s="70">
        <v>219</v>
      </c>
      <c r="V246" s="65">
        <v>937</v>
      </c>
      <c r="W246" s="70">
        <v>223</v>
      </c>
      <c r="X246" s="70">
        <v>216</v>
      </c>
      <c r="Y246" s="70">
        <v>153</v>
      </c>
      <c r="Z246" s="70">
        <v>66</v>
      </c>
      <c r="AA246" s="65">
        <v>658</v>
      </c>
      <c r="AB246" s="70">
        <v>141</v>
      </c>
      <c r="AC246" s="70">
        <v>62</v>
      </c>
      <c r="AD246" s="70">
        <v>150</v>
      </c>
      <c r="AE246" s="70">
        <v>132</v>
      </c>
      <c r="AF246" s="65">
        <v>485</v>
      </c>
      <c r="AG246" s="70">
        <v>182</v>
      </c>
      <c r="AH246" s="70">
        <v>165</v>
      </c>
      <c r="AI246" s="70">
        <v>141</v>
      </c>
      <c r="AJ246" s="70">
        <v>113</v>
      </c>
      <c r="AK246" s="65">
        <v>601</v>
      </c>
      <c r="AL246" s="70">
        <v>219</v>
      </c>
      <c r="AM246" s="70">
        <v>111</v>
      </c>
      <c r="AN246" s="70">
        <v>209</v>
      </c>
      <c r="AO246" s="70">
        <v>164</v>
      </c>
      <c r="AP246" s="65">
        <v>703</v>
      </c>
      <c r="AQ246" s="70">
        <v>154</v>
      </c>
      <c r="AR246" s="70">
        <v>173</v>
      </c>
      <c r="AS246" s="70">
        <v>185</v>
      </c>
      <c r="AT246" s="70">
        <v>190</v>
      </c>
      <c r="AU246" s="65">
        <v>702</v>
      </c>
      <c r="AV246" s="70">
        <v>200</v>
      </c>
      <c r="AW246" s="70">
        <v>203</v>
      </c>
      <c r="AX246" s="70">
        <v>124</v>
      </c>
      <c r="AY246" s="70">
        <v>204</v>
      </c>
      <c r="AZ246" s="65">
        <v>731</v>
      </c>
      <c r="BA246" s="70">
        <v>198</v>
      </c>
      <c r="BB246" s="70">
        <v>371</v>
      </c>
      <c r="BC246" s="70">
        <v>225</v>
      </c>
      <c r="BD246" s="186">
        <v>-45</v>
      </c>
      <c r="BE246" s="65">
        <v>749</v>
      </c>
      <c r="BF246" s="70">
        <v>171</v>
      </c>
    </row>
    <row r="247" spans="1:58" ht="10.199999999999999" customHeight="1">
      <c r="A247" s="71" t="s">
        <v>7</v>
      </c>
      <c r="B247" s="24"/>
      <c r="C247" s="72"/>
      <c r="D247" s="72">
        <v>9.1836734693877542E-2</v>
      </c>
      <c r="E247" s="72">
        <v>0.34579439252336441</v>
      </c>
      <c r="F247" s="72">
        <v>-0.14583333333333337</v>
      </c>
      <c r="G247" s="24"/>
      <c r="H247" s="72">
        <v>0.53658536585365857</v>
      </c>
      <c r="I247" s="72">
        <v>-3.703703703703709E-2</v>
      </c>
      <c r="J247" s="72">
        <v>1.6483516483516425E-2</v>
      </c>
      <c r="K247" s="72">
        <v>0.14054054054054044</v>
      </c>
      <c r="L247" s="24"/>
      <c r="M247" s="72">
        <v>5.6872037914691864E-2</v>
      </c>
      <c r="N247" s="72">
        <v>-8.9686098654708779E-3</v>
      </c>
      <c r="O247" s="72">
        <v>-0.10859728506787325</v>
      </c>
      <c r="P247" s="72">
        <v>0.31472081218274117</v>
      </c>
      <c r="Q247" s="24"/>
      <c r="R247" s="72">
        <v>-4.633204633204635E-2</v>
      </c>
      <c r="S247" s="72">
        <v>9.7165991902834037E-2</v>
      </c>
      <c r="T247" s="72">
        <v>-0.26199261992619927</v>
      </c>
      <c r="U247" s="72">
        <v>9.4999999999999973E-2</v>
      </c>
      <c r="V247" s="24"/>
      <c r="W247" s="72">
        <v>1.8264840182648401E-2</v>
      </c>
      <c r="X247" s="72">
        <v>-3.1390134529147962E-2</v>
      </c>
      <c r="Y247" s="72">
        <v>-0.29166666666666663</v>
      </c>
      <c r="Z247" s="72">
        <v>-0.56862745098039214</v>
      </c>
      <c r="AA247" s="24"/>
      <c r="AB247" s="72">
        <v>1.1363636363636362</v>
      </c>
      <c r="AC247" s="72">
        <v>-0.56028368794326244</v>
      </c>
      <c r="AD247" s="72">
        <v>1.4193548387096775</v>
      </c>
      <c r="AE247" s="72">
        <v>-0.12</v>
      </c>
      <c r="AF247" s="24"/>
      <c r="AG247" s="72">
        <v>0.3787878787878789</v>
      </c>
      <c r="AH247" s="72">
        <v>-9.3406593406593408E-2</v>
      </c>
      <c r="AI247" s="72">
        <v>-0.1454545454545455</v>
      </c>
      <c r="AJ247" s="72">
        <v>-0.1985815602836879</v>
      </c>
      <c r="AK247" s="24"/>
      <c r="AL247" s="72">
        <v>0.93805309734513265</v>
      </c>
      <c r="AM247" s="72">
        <v>-0.49315068493150682</v>
      </c>
      <c r="AN247" s="72">
        <v>0.88288288288288297</v>
      </c>
      <c r="AO247" s="72">
        <v>-0.21531100478468901</v>
      </c>
      <c r="AP247" s="24"/>
      <c r="AQ247" s="72">
        <v>-6.0975609756097615E-2</v>
      </c>
      <c r="AR247" s="72">
        <v>0.12337662337662336</v>
      </c>
      <c r="AS247" s="72">
        <v>6.9364161849710948E-2</v>
      </c>
      <c r="AT247" s="72">
        <v>2.7027027027026973E-2</v>
      </c>
      <c r="AU247" s="24"/>
      <c r="AV247" s="72">
        <v>5.2631578947368363E-2</v>
      </c>
      <c r="AW247" s="72">
        <v>1.4999999999999902E-2</v>
      </c>
      <c r="AX247" s="72">
        <v>-0.38916256157635465</v>
      </c>
      <c r="AY247" s="72">
        <v>0.64516129032258074</v>
      </c>
      <c r="AZ247" s="24"/>
      <c r="BA247" s="72">
        <v>-2.9411764705882359E-2</v>
      </c>
      <c r="BB247" s="72">
        <v>0.8737373737373737</v>
      </c>
      <c r="BC247" s="72">
        <v>-0.39353099730458219</v>
      </c>
      <c r="BD247" s="85" t="s">
        <v>43</v>
      </c>
      <c r="BE247" s="24"/>
      <c r="BF247" s="85" t="s">
        <v>43</v>
      </c>
    </row>
    <row r="248" spans="1:58" ht="11.1" customHeight="1">
      <c r="A248" s="71" t="s">
        <v>8</v>
      </c>
      <c r="B248" s="24"/>
      <c r="C248" s="73"/>
      <c r="D248" s="73"/>
      <c r="E248" s="73"/>
      <c r="F248" s="73"/>
      <c r="G248" s="24">
        <v>0.40476190476190466</v>
      </c>
      <c r="H248" s="73">
        <v>0.9285714285714286</v>
      </c>
      <c r="I248" s="73">
        <v>0.7009345794392523</v>
      </c>
      <c r="J248" s="73">
        <v>0.28472222222222232</v>
      </c>
      <c r="K248" s="73">
        <v>0.71544715447154461</v>
      </c>
      <c r="L248" s="24">
        <v>0.625</v>
      </c>
      <c r="M248" s="73">
        <v>0.17989417989418</v>
      </c>
      <c r="N248" s="73">
        <v>0.21428571428571419</v>
      </c>
      <c r="O248" s="73">
        <v>6.4864864864864868E-2</v>
      </c>
      <c r="P248" s="73">
        <v>0.22748815165876768</v>
      </c>
      <c r="Q248" s="24">
        <v>0.17340286831812257</v>
      </c>
      <c r="R248" s="73">
        <v>0.10762331838565031</v>
      </c>
      <c r="S248" s="73">
        <v>0.2262443438914028</v>
      </c>
      <c r="T248" s="73">
        <v>1.5228426395939021E-2</v>
      </c>
      <c r="U248" s="73">
        <v>-0.15444015444015446</v>
      </c>
      <c r="V248" s="24">
        <v>4.1111111111111098E-2</v>
      </c>
      <c r="W248" s="73">
        <v>-9.7165991902834037E-2</v>
      </c>
      <c r="X248" s="73">
        <v>-0.20295202952029523</v>
      </c>
      <c r="Y248" s="73">
        <v>-0.23499999999999999</v>
      </c>
      <c r="Z248" s="73">
        <v>-0.69863013698630139</v>
      </c>
      <c r="AA248" s="24">
        <v>-0.29775880469583782</v>
      </c>
      <c r="AB248" s="73">
        <v>-0.36771300448430488</v>
      </c>
      <c r="AC248" s="73">
        <v>-0.71296296296296302</v>
      </c>
      <c r="AD248" s="73">
        <v>-1.9607843137254943E-2</v>
      </c>
      <c r="AE248" s="73">
        <v>1</v>
      </c>
      <c r="AF248" s="24">
        <v>-0.26291793313069911</v>
      </c>
      <c r="AG248" s="73">
        <v>0.29078014184397172</v>
      </c>
      <c r="AH248" s="73">
        <v>1.661290322580645</v>
      </c>
      <c r="AI248" s="73">
        <v>-6.0000000000000053E-2</v>
      </c>
      <c r="AJ248" s="73">
        <v>-0.14393939393939392</v>
      </c>
      <c r="AK248" s="24">
        <v>0.2391752577319588</v>
      </c>
      <c r="AL248" s="73">
        <v>0.20329670329670324</v>
      </c>
      <c r="AM248" s="73">
        <v>-0.32727272727272727</v>
      </c>
      <c r="AN248" s="73">
        <v>0.48226950354609932</v>
      </c>
      <c r="AO248" s="73">
        <v>0.45132743362831862</v>
      </c>
      <c r="AP248" s="24">
        <v>0.16971713810316147</v>
      </c>
      <c r="AQ248" s="73">
        <v>-0.29680365296803657</v>
      </c>
      <c r="AR248" s="73">
        <v>0.55855855855855863</v>
      </c>
      <c r="AS248" s="73">
        <v>-0.11483253588516751</v>
      </c>
      <c r="AT248" s="73">
        <v>0.15853658536585358</v>
      </c>
      <c r="AU248" s="24">
        <v>-1.4224751066855834E-3</v>
      </c>
      <c r="AV248" s="73">
        <v>0.29870129870129869</v>
      </c>
      <c r="AW248" s="73">
        <v>0.17341040462427748</v>
      </c>
      <c r="AX248" s="73">
        <v>-0.32972972972972969</v>
      </c>
      <c r="AY248" s="73">
        <v>7.3684210526315796E-2</v>
      </c>
      <c r="AZ248" s="24">
        <v>4.1310541310541238E-2</v>
      </c>
      <c r="BA248" s="73">
        <v>-1.0000000000000009E-2</v>
      </c>
      <c r="BB248" s="73">
        <v>0.82758620689655182</v>
      </c>
      <c r="BC248" s="73">
        <v>0.81451612903225801</v>
      </c>
      <c r="BD248" s="85" t="s">
        <v>43</v>
      </c>
      <c r="BE248" s="24">
        <v>2.4623803009576006E-2</v>
      </c>
      <c r="BF248" s="73">
        <v>-0.13636363636363635</v>
      </c>
    </row>
    <row r="249" spans="1:58" ht="11.1" customHeight="1">
      <c r="A249" s="69" t="s">
        <v>255</v>
      </c>
      <c r="B249" s="24"/>
      <c r="C249" s="73"/>
      <c r="D249" s="73"/>
      <c r="E249" s="73"/>
      <c r="F249" s="73"/>
      <c r="G249" s="24"/>
      <c r="H249" s="73"/>
      <c r="I249" s="73"/>
      <c r="J249" s="73"/>
      <c r="K249" s="73"/>
      <c r="L249" s="24"/>
      <c r="M249" s="73"/>
      <c r="N249" s="73"/>
      <c r="O249" s="73"/>
      <c r="P249" s="73"/>
      <c r="Q249" s="24"/>
      <c r="R249" s="73"/>
      <c r="S249" s="73"/>
      <c r="T249" s="73"/>
      <c r="U249" s="73"/>
      <c r="V249" s="24"/>
      <c r="W249" s="73"/>
      <c r="X249" s="73"/>
      <c r="Y249" s="73"/>
      <c r="Z249" s="73"/>
      <c r="AA249" s="24"/>
      <c r="AB249" s="73"/>
      <c r="AC249" s="73"/>
      <c r="AD249" s="73"/>
      <c r="AE249" s="73"/>
      <c r="AF249" s="24"/>
      <c r="AG249" s="73"/>
      <c r="AH249" s="73"/>
      <c r="AI249" s="73"/>
      <c r="AJ249" s="73"/>
      <c r="AK249" s="24"/>
      <c r="AL249" s="73"/>
      <c r="AM249" s="73"/>
      <c r="AN249" s="73"/>
      <c r="AO249" s="73"/>
      <c r="AP249" s="24"/>
      <c r="AQ249" s="73"/>
      <c r="AR249" s="73"/>
      <c r="AS249" s="73"/>
      <c r="AT249" s="73"/>
      <c r="AU249" s="24"/>
      <c r="AV249" s="73"/>
      <c r="AW249" s="73"/>
      <c r="AX249" s="73"/>
      <c r="AY249" s="73"/>
      <c r="AZ249" s="24"/>
      <c r="BA249" s="70">
        <v>33</v>
      </c>
      <c r="BB249" s="70">
        <v>29</v>
      </c>
      <c r="BC249" s="70">
        <v>28</v>
      </c>
      <c r="BD249" s="70">
        <v>9</v>
      </c>
      <c r="BE249" s="65">
        <v>99</v>
      </c>
      <c r="BF249" s="70">
        <v>34</v>
      </c>
    </row>
    <row r="250" spans="1:58" ht="2.25" customHeight="1">
      <c r="A250" s="71"/>
      <c r="B250" s="24"/>
      <c r="C250" s="73"/>
      <c r="D250" s="73"/>
      <c r="E250" s="73"/>
      <c r="F250" s="73"/>
      <c r="G250" s="24"/>
      <c r="H250" s="73"/>
      <c r="I250" s="73"/>
      <c r="J250" s="73"/>
      <c r="K250" s="73"/>
      <c r="L250" s="24"/>
      <c r="M250" s="73"/>
      <c r="N250" s="73"/>
      <c r="O250" s="73"/>
      <c r="P250" s="73"/>
      <c r="Q250" s="24"/>
      <c r="R250" s="73"/>
      <c r="S250" s="73"/>
      <c r="T250" s="73"/>
      <c r="U250" s="73"/>
      <c r="V250" s="24"/>
      <c r="W250" s="73"/>
      <c r="X250" s="73"/>
      <c r="Y250" s="73"/>
      <c r="Z250" s="73"/>
      <c r="AA250" s="24"/>
      <c r="AB250" s="73"/>
      <c r="AC250" s="73"/>
      <c r="AD250" s="73"/>
      <c r="AE250" s="73"/>
      <c r="AF250" s="24"/>
      <c r="AG250" s="73"/>
      <c r="AH250" s="73"/>
      <c r="AI250" s="73"/>
      <c r="AJ250" s="73"/>
      <c r="AK250" s="24"/>
      <c r="AL250" s="73"/>
      <c r="AM250" s="73"/>
      <c r="AN250" s="73"/>
      <c r="AO250" s="73"/>
      <c r="AP250" s="24"/>
      <c r="AQ250" s="73"/>
      <c r="AR250" s="73"/>
      <c r="AS250" s="73"/>
      <c r="AT250" s="73"/>
      <c r="AU250" s="24"/>
      <c r="AV250" s="73"/>
      <c r="AW250" s="73"/>
      <c r="AX250" s="73"/>
      <c r="AY250" s="73"/>
      <c r="AZ250" s="24"/>
      <c r="BA250" s="73"/>
      <c r="BB250" s="73"/>
      <c r="BC250" s="73"/>
      <c r="BD250" s="73"/>
      <c r="BE250" s="24"/>
      <c r="BF250" s="73"/>
    </row>
    <row r="251" spans="1:58" ht="11.7" customHeight="1">
      <c r="A251" s="69" t="s">
        <v>13</v>
      </c>
      <c r="B251" s="65">
        <v>1043</v>
      </c>
      <c r="C251" s="80" t="s">
        <v>52</v>
      </c>
      <c r="D251" s="80" t="s">
        <v>52</v>
      </c>
      <c r="E251" s="80" t="s">
        <v>52</v>
      </c>
      <c r="F251" s="80" t="s">
        <v>52</v>
      </c>
      <c r="G251" s="65">
        <v>1219</v>
      </c>
      <c r="H251" s="70">
        <v>446</v>
      </c>
      <c r="I251" s="70">
        <v>226</v>
      </c>
      <c r="J251" s="70">
        <v>341</v>
      </c>
      <c r="K251" s="70">
        <v>440</v>
      </c>
      <c r="L251" s="65">
        <v>1453</v>
      </c>
      <c r="M251" s="70">
        <v>170</v>
      </c>
      <c r="N251" s="70">
        <v>302</v>
      </c>
      <c r="O251" s="70">
        <v>487</v>
      </c>
      <c r="P251" s="70">
        <v>281</v>
      </c>
      <c r="Q251" s="65">
        <v>1240</v>
      </c>
      <c r="R251" s="70">
        <v>287</v>
      </c>
      <c r="S251" s="70">
        <v>225</v>
      </c>
      <c r="T251" s="70">
        <v>441</v>
      </c>
      <c r="U251" s="70">
        <v>215.93499999999995</v>
      </c>
      <c r="V251" s="65">
        <v>1168.9349999999999</v>
      </c>
      <c r="W251" s="70">
        <v>428</v>
      </c>
      <c r="X251" s="70">
        <v>160</v>
      </c>
      <c r="Y251" s="70">
        <v>317</v>
      </c>
      <c r="Z251" s="70">
        <v>446</v>
      </c>
      <c r="AA251" s="65">
        <v>1351</v>
      </c>
      <c r="AB251" s="70">
        <v>420</v>
      </c>
      <c r="AC251" s="70">
        <v>494</v>
      </c>
      <c r="AD251" s="70">
        <v>481</v>
      </c>
      <c r="AE251" s="70">
        <v>394</v>
      </c>
      <c r="AF251" s="65">
        <v>1789</v>
      </c>
      <c r="AG251" s="70">
        <v>434</v>
      </c>
      <c r="AH251" s="70">
        <v>380</v>
      </c>
      <c r="AI251" s="70">
        <v>458</v>
      </c>
      <c r="AJ251" s="70">
        <v>386</v>
      </c>
      <c r="AK251" s="65">
        <v>1658</v>
      </c>
      <c r="AL251" s="70">
        <v>329</v>
      </c>
      <c r="AM251" s="70">
        <v>345</v>
      </c>
      <c r="AN251" s="70">
        <v>477</v>
      </c>
      <c r="AO251" s="70">
        <v>504</v>
      </c>
      <c r="AP251" s="65">
        <v>1655</v>
      </c>
      <c r="AQ251" s="70">
        <v>385</v>
      </c>
      <c r="AR251" s="70">
        <v>344</v>
      </c>
      <c r="AS251" s="70">
        <v>341</v>
      </c>
      <c r="AT251" s="70">
        <v>292</v>
      </c>
      <c r="AU251" s="65">
        <v>1362</v>
      </c>
      <c r="AV251" s="70">
        <v>400</v>
      </c>
      <c r="AW251" s="70">
        <v>262</v>
      </c>
      <c r="AX251" s="70">
        <v>449</v>
      </c>
      <c r="AY251" s="70">
        <v>383</v>
      </c>
      <c r="AZ251" s="65">
        <v>1494</v>
      </c>
      <c r="BA251" s="70">
        <v>285</v>
      </c>
      <c r="BB251" s="70">
        <v>107</v>
      </c>
      <c r="BC251" s="70">
        <v>330</v>
      </c>
      <c r="BD251" s="70">
        <v>636</v>
      </c>
      <c r="BE251" s="65">
        <v>1358</v>
      </c>
      <c r="BF251" s="70">
        <v>266</v>
      </c>
    </row>
    <row r="252" spans="1:58" ht="10.199999999999999" customHeight="1">
      <c r="A252" s="71" t="s">
        <v>7</v>
      </c>
      <c r="B252" s="24"/>
      <c r="C252" s="72"/>
      <c r="D252" s="72"/>
      <c r="E252" s="72"/>
      <c r="F252" s="72"/>
      <c r="G252" s="24"/>
      <c r="H252" s="72"/>
      <c r="I252" s="72">
        <v>-0.49327354260089684</v>
      </c>
      <c r="J252" s="72">
        <v>0.50884955752212391</v>
      </c>
      <c r="K252" s="72">
        <v>0.29032258064516125</v>
      </c>
      <c r="L252" s="24"/>
      <c r="M252" s="72">
        <v>-0.61363636363636365</v>
      </c>
      <c r="N252" s="72">
        <v>0.77647058823529402</v>
      </c>
      <c r="O252" s="72">
        <v>0.61258278145695355</v>
      </c>
      <c r="P252" s="72">
        <v>-0.4229979466119097</v>
      </c>
      <c r="Q252" s="24"/>
      <c r="R252" s="72">
        <v>2.1352313167259718E-2</v>
      </c>
      <c r="S252" s="72">
        <v>-0.21602787456445993</v>
      </c>
      <c r="T252" s="72">
        <v>0.96</v>
      </c>
      <c r="U252" s="72">
        <v>-0.5103514739229027</v>
      </c>
      <c r="V252" s="24"/>
      <c r="W252" s="72">
        <v>0.98207794012087013</v>
      </c>
      <c r="X252" s="72">
        <v>-0.62616822429906538</v>
      </c>
      <c r="Y252" s="72">
        <v>0.98124999999999996</v>
      </c>
      <c r="Z252" s="72">
        <v>0.40694006309148256</v>
      </c>
      <c r="AA252" s="24"/>
      <c r="AB252" s="72">
        <v>-5.8295964125560484E-2</v>
      </c>
      <c r="AC252" s="72">
        <v>0.17619047619047623</v>
      </c>
      <c r="AD252" s="72">
        <v>-2.6315789473684181E-2</v>
      </c>
      <c r="AE252" s="72">
        <v>-0.18087318087318083</v>
      </c>
      <c r="AF252" s="24"/>
      <c r="AG252" s="72">
        <v>0.10152284263959399</v>
      </c>
      <c r="AH252" s="72">
        <v>-0.12442396313364057</v>
      </c>
      <c r="AI252" s="72">
        <v>0.20526315789473681</v>
      </c>
      <c r="AJ252" s="72">
        <v>-0.15720524017467252</v>
      </c>
      <c r="AK252" s="24"/>
      <c r="AL252" s="72">
        <v>-0.14766839378238339</v>
      </c>
      <c r="AM252" s="72">
        <v>4.8632218844984809E-2</v>
      </c>
      <c r="AN252" s="72">
        <v>0.38260869565217392</v>
      </c>
      <c r="AO252" s="72">
        <v>5.6603773584905648E-2</v>
      </c>
      <c r="AP252" s="24"/>
      <c r="AQ252" s="72">
        <v>-0.23611111111111116</v>
      </c>
      <c r="AR252" s="72">
        <v>-0.10649350649350653</v>
      </c>
      <c r="AS252" s="72">
        <v>-8.720930232558155E-3</v>
      </c>
      <c r="AT252" s="72">
        <v>-0.14369501466275658</v>
      </c>
      <c r="AU252" s="24"/>
      <c r="AV252" s="72">
        <v>0.36986301369863006</v>
      </c>
      <c r="AW252" s="72">
        <v>-0.34499999999999997</v>
      </c>
      <c r="AX252" s="72">
        <v>0.71374045801526709</v>
      </c>
      <c r="AY252" s="72">
        <v>-0.14699331848552344</v>
      </c>
      <c r="AZ252" s="24"/>
      <c r="BA252" s="72">
        <v>-0.25587467362924277</v>
      </c>
      <c r="BB252" s="72">
        <v>-0.62456140350877187</v>
      </c>
      <c r="BC252" s="72">
        <v>2.0841121495327104</v>
      </c>
      <c r="BD252" s="72">
        <v>0.92727272727272725</v>
      </c>
      <c r="BE252" s="24"/>
      <c r="BF252" s="72">
        <v>-0.58176100628930816</v>
      </c>
    </row>
    <row r="253" spans="1:58" ht="9" customHeight="1">
      <c r="A253" s="71" t="s">
        <v>8</v>
      </c>
      <c r="B253" s="24"/>
      <c r="C253" s="73"/>
      <c r="D253" s="73"/>
      <c r="E253" s="73"/>
      <c r="F253" s="73"/>
      <c r="G253" s="24">
        <v>0.16874400767018227</v>
      </c>
      <c r="H253" s="73"/>
      <c r="I253" s="73"/>
      <c r="J253" s="73"/>
      <c r="K253" s="73"/>
      <c r="L253" s="24">
        <v>0.19196062346185405</v>
      </c>
      <c r="M253" s="73">
        <v>-0.6188340807174888</v>
      </c>
      <c r="N253" s="73">
        <v>0.33628318584070804</v>
      </c>
      <c r="O253" s="73">
        <v>0.42815249266862176</v>
      </c>
      <c r="P253" s="73">
        <v>-0.36136363636363633</v>
      </c>
      <c r="Q253" s="24">
        <v>-0.14659325533379219</v>
      </c>
      <c r="R253" s="73">
        <v>0.68823529411764706</v>
      </c>
      <c r="S253" s="73">
        <v>-0.25496688741721851</v>
      </c>
      <c r="T253" s="73">
        <v>-9.4455852156057452E-2</v>
      </c>
      <c r="U253" s="73">
        <v>-0.23154804270462648</v>
      </c>
      <c r="V253" s="24">
        <v>-5.7310483870967821E-2</v>
      </c>
      <c r="W253" s="73">
        <v>0.49128919860627174</v>
      </c>
      <c r="X253" s="73">
        <v>-0.28888888888888886</v>
      </c>
      <c r="Y253" s="73">
        <v>-0.28117913832199548</v>
      </c>
      <c r="Z253" s="73">
        <v>1.0654363581633368</v>
      </c>
      <c r="AA253" s="24">
        <v>0.15575288617416705</v>
      </c>
      <c r="AB253" s="73">
        <v>-1.8691588785046731E-2</v>
      </c>
      <c r="AC253" s="73">
        <v>2.0874999999999999</v>
      </c>
      <c r="AD253" s="73">
        <v>0.51735015772870652</v>
      </c>
      <c r="AE253" s="73">
        <v>-0.11659192825112108</v>
      </c>
      <c r="AF253" s="24">
        <v>0.32420429311621013</v>
      </c>
      <c r="AG253" s="73">
        <v>3.3333333333333437E-2</v>
      </c>
      <c r="AH253" s="73">
        <v>-0.23076923076923073</v>
      </c>
      <c r="AI253" s="73">
        <v>-4.7817047817047764E-2</v>
      </c>
      <c r="AJ253" s="73">
        <v>-2.0304568527918732E-2</v>
      </c>
      <c r="AK253" s="24">
        <v>-7.3225265511458915E-2</v>
      </c>
      <c r="AL253" s="73">
        <v>-0.24193548387096775</v>
      </c>
      <c r="AM253" s="73">
        <v>-9.210526315789469E-2</v>
      </c>
      <c r="AN253" s="73">
        <v>4.148471615720517E-2</v>
      </c>
      <c r="AO253" s="73">
        <v>0.30569948186528495</v>
      </c>
      <c r="AP253" s="24">
        <v>-1.8094089264173441E-3</v>
      </c>
      <c r="AQ253" s="73">
        <v>0.17021276595744683</v>
      </c>
      <c r="AR253" s="73">
        <v>-2.8985507246376274E-3</v>
      </c>
      <c r="AS253" s="73">
        <v>-0.28511530398322849</v>
      </c>
      <c r="AT253" s="73">
        <v>-0.42063492063492058</v>
      </c>
      <c r="AU253" s="24">
        <v>-0.17703927492447125</v>
      </c>
      <c r="AV253" s="73">
        <v>3.8961038961038863E-2</v>
      </c>
      <c r="AW253" s="73">
        <v>-0.23837209302325579</v>
      </c>
      <c r="AX253" s="73">
        <v>0.31671554252199408</v>
      </c>
      <c r="AY253" s="73">
        <v>0.31164383561643838</v>
      </c>
      <c r="AZ253" s="24">
        <v>9.6916299559471453E-2</v>
      </c>
      <c r="BA253" s="73">
        <v>-0.28749999999999998</v>
      </c>
      <c r="BB253" s="73">
        <v>-0.59160305343511443</v>
      </c>
      <c r="BC253" s="73">
        <v>-0.26503340757238303</v>
      </c>
      <c r="BD253" s="73">
        <v>0.66057441253263716</v>
      </c>
      <c r="BE253" s="24">
        <v>-9.1030789825970571E-2</v>
      </c>
      <c r="BF253" s="73">
        <v>-6.6666666666666652E-2</v>
      </c>
    </row>
    <row r="254" spans="1:58" ht="1.95" customHeight="1">
      <c r="A254" s="44"/>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c r="BC254" s="45"/>
      <c r="BD254" s="45"/>
      <c r="BE254" s="45"/>
      <c r="BF254" s="45"/>
    </row>
    <row r="255" spans="1:58" ht="1.2" hidden="1" customHeight="1">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row>
    <row r="256" spans="1:58" ht="17.25" customHeight="1">
      <c r="A256" s="35" t="s">
        <v>86</v>
      </c>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row>
    <row r="257" spans="1:58" ht="17.25" customHeight="1">
      <c r="A257" s="33"/>
      <c r="B257" s="22"/>
      <c r="C257" s="21"/>
      <c r="D257" s="21"/>
      <c r="E257" s="21"/>
      <c r="F257" s="21"/>
      <c r="G257" s="22"/>
      <c r="H257" s="21"/>
      <c r="I257" s="21"/>
      <c r="J257" s="21"/>
      <c r="K257" s="21"/>
      <c r="L257" s="22"/>
      <c r="M257" s="21"/>
      <c r="N257" s="21"/>
      <c r="O257" s="21"/>
      <c r="P257" s="21"/>
      <c r="Q257" s="22"/>
      <c r="R257" s="21"/>
      <c r="S257" s="21"/>
      <c r="T257" s="21"/>
      <c r="U257" s="21"/>
      <c r="V257" s="22"/>
      <c r="W257" s="21"/>
      <c r="X257" s="21"/>
      <c r="Y257" s="21"/>
      <c r="Z257" s="21"/>
      <c r="AA257" s="22"/>
      <c r="AB257" s="21"/>
      <c r="AC257" s="21"/>
      <c r="AD257" s="21"/>
      <c r="AE257" s="21"/>
      <c r="AF257" s="22"/>
      <c r="AG257" s="21"/>
      <c r="AH257" s="21"/>
      <c r="AI257" s="21"/>
      <c r="AJ257" s="21"/>
      <c r="AK257" s="22"/>
      <c r="AL257" s="21"/>
      <c r="AM257" s="21"/>
      <c r="AN257" s="21"/>
      <c r="AO257" s="21"/>
      <c r="AP257" s="22"/>
      <c r="AQ257" s="21"/>
      <c r="AR257" s="21"/>
      <c r="AS257" s="21"/>
      <c r="AT257" s="21"/>
      <c r="AU257" s="22"/>
      <c r="AV257" s="21"/>
      <c r="AW257" s="21"/>
      <c r="AX257" s="21"/>
      <c r="AY257" s="21"/>
      <c r="AZ257" s="22"/>
      <c r="BA257" s="21"/>
      <c r="BB257" s="21"/>
      <c r="BC257" s="21"/>
      <c r="BD257" s="21"/>
      <c r="BE257" s="22"/>
      <c r="BF257" s="21"/>
    </row>
    <row r="258" spans="1:58" ht="17.25" customHeight="1">
      <c r="A258" s="40" t="s">
        <v>85</v>
      </c>
      <c r="B258" s="41"/>
      <c r="C258" s="42"/>
      <c r="D258" s="42"/>
      <c r="E258" s="42"/>
      <c r="F258" s="42"/>
      <c r="G258" s="41"/>
      <c r="H258" s="42"/>
      <c r="I258" s="42"/>
      <c r="J258" s="42"/>
      <c r="K258" s="42"/>
      <c r="L258" s="41"/>
      <c r="M258" s="42"/>
      <c r="N258" s="42"/>
      <c r="O258" s="42"/>
      <c r="P258" s="42"/>
      <c r="Q258" s="41"/>
      <c r="R258" s="42"/>
      <c r="S258" s="42"/>
      <c r="T258" s="42"/>
      <c r="U258" s="42"/>
      <c r="V258" s="41"/>
      <c r="W258" s="42"/>
      <c r="X258" s="42"/>
      <c r="Y258" s="42"/>
      <c r="Z258" s="42"/>
      <c r="AA258" s="41"/>
      <c r="AB258" s="42"/>
      <c r="AC258" s="42"/>
      <c r="AD258" s="42"/>
      <c r="AE258" s="42"/>
      <c r="AF258" s="41"/>
      <c r="AG258" s="42"/>
      <c r="AH258" s="42"/>
      <c r="AI258" s="42"/>
      <c r="AJ258" s="42"/>
      <c r="AK258" s="41"/>
      <c r="AL258" s="42"/>
      <c r="AM258" s="42"/>
      <c r="AN258" s="42"/>
      <c r="AO258" s="42"/>
      <c r="AP258" s="41"/>
      <c r="AQ258" s="42"/>
      <c r="AR258" s="42"/>
      <c r="AS258" s="42"/>
      <c r="AT258" s="42"/>
      <c r="AU258" s="41"/>
      <c r="AV258" s="42"/>
      <c r="AW258" s="42"/>
      <c r="AX258" s="42"/>
      <c r="AY258" s="42"/>
      <c r="AZ258" s="41"/>
      <c r="BA258" s="42"/>
      <c r="BB258" s="42"/>
      <c r="BC258" s="42"/>
      <c r="BD258" s="42"/>
      <c r="BE258" s="41"/>
      <c r="BF258" s="42"/>
    </row>
    <row r="259" spans="1:58" ht="12.75" customHeight="1">
      <c r="A259" s="69" t="s">
        <v>94</v>
      </c>
      <c r="B259" s="37">
        <v>2121</v>
      </c>
      <c r="C259" s="80" t="s">
        <v>52</v>
      </c>
      <c r="D259" s="80" t="s">
        <v>52</v>
      </c>
      <c r="E259" s="80" t="s">
        <v>52</v>
      </c>
      <c r="F259" s="80" t="s">
        <v>52</v>
      </c>
      <c r="G259" s="37">
        <v>1873</v>
      </c>
      <c r="H259" s="80" t="s">
        <v>52</v>
      </c>
      <c r="I259" s="80" t="s">
        <v>52</v>
      </c>
      <c r="J259" s="80" t="s">
        <v>52</v>
      </c>
      <c r="K259" s="80" t="s">
        <v>52</v>
      </c>
      <c r="L259" s="37">
        <v>1690</v>
      </c>
      <c r="M259" s="80" t="s">
        <v>52</v>
      </c>
      <c r="N259" s="80" t="s">
        <v>52</v>
      </c>
      <c r="O259" s="80" t="s">
        <v>52</v>
      </c>
      <c r="P259" s="80" t="s">
        <v>52</v>
      </c>
      <c r="Q259" s="37">
        <v>1609</v>
      </c>
      <c r="R259" s="70">
        <v>271</v>
      </c>
      <c r="S259" s="70">
        <v>253</v>
      </c>
      <c r="T259" s="70">
        <v>282</v>
      </c>
      <c r="U259" s="70">
        <v>268</v>
      </c>
      <c r="V259" s="37">
        <v>1074</v>
      </c>
      <c r="W259" s="70">
        <v>237</v>
      </c>
      <c r="X259" s="70">
        <v>263</v>
      </c>
      <c r="Y259" s="70">
        <v>278</v>
      </c>
      <c r="Z259" s="70">
        <v>255</v>
      </c>
      <c r="AA259" s="37">
        <v>1033</v>
      </c>
      <c r="AB259" s="70">
        <v>230</v>
      </c>
      <c r="AC259" s="70">
        <v>218</v>
      </c>
      <c r="AD259" s="70">
        <v>224</v>
      </c>
      <c r="AE259" s="70">
        <v>223</v>
      </c>
      <c r="AF259" s="37">
        <v>895</v>
      </c>
      <c r="AG259" s="70">
        <v>190</v>
      </c>
      <c r="AH259" s="70">
        <v>188</v>
      </c>
      <c r="AI259" s="70">
        <v>203</v>
      </c>
      <c r="AJ259" s="70">
        <v>196</v>
      </c>
      <c r="AK259" s="37">
        <v>777</v>
      </c>
      <c r="AL259" s="70">
        <v>180</v>
      </c>
      <c r="AM259" s="70">
        <v>176</v>
      </c>
      <c r="AN259" s="70">
        <v>186</v>
      </c>
      <c r="AO259" s="70">
        <v>179</v>
      </c>
      <c r="AP259" s="37">
        <v>721</v>
      </c>
      <c r="AQ259" s="70">
        <v>172</v>
      </c>
      <c r="AR259" s="70">
        <v>170</v>
      </c>
      <c r="AS259" s="70">
        <v>183</v>
      </c>
      <c r="AT259" s="70">
        <v>180</v>
      </c>
      <c r="AU259" s="37">
        <v>705</v>
      </c>
      <c r="AV259" s="70">
        <v>165</v>
      </c>
      <c r="AW259" s="70">
        <v>166</v>
      </c>
      <c r="AX259" s="70">
        <v>183</v>
      </c>
      <c r="AY259" s="70">
        <v>163</v>
      </c>
      <c r="AZ259" s="37">
        <v>677</v>
      </c>
      <c r="BA259" s="70">
        <v>140</v>
      </c>
      <c r="BB259" s="70">
        <v>145</v>
      </c>
      <c r="BC259" s="70">
        <v>143</v>
      </c>
      <c r="BD259" s="70">
        <v>168</v>
      </c>
      <c r="BE259" s="37">
        <v>596</v>
      </c>
      <c r="BF259" s="70">
        <v>141</v>
      </c>
    </row>
    <row r="260" spans="1:58" ht="12.75" customHeight="1">
      <c r="A260" s="71" t="s">
        <v>7</v>
      </c>
      <c r="B260" s="24"/>
      <c r="C260" s="73"/>
      <c r="D260" s="73"/>
      <c r="E260" s="73"/>
      <c r="F260" s="73"/>
      <c r="G260" s="24"/>
      <c r="H260" s="73"/>
      <c r="I260" s="73"/>
      <c r="J260" s="73"/>
      <c r="K260" s="73"/>
      <c r="L260" s="24"/>
      <c r="M260" s="72"/>
      <c r="N260" s="72"/>
      <c r="O260" s="72"/>
      <c r="P260" s="72"/>
      <c r="Q260" s="24"/>
      <c r="R260" s="72"/>
      <c r="S260" s="72">
        <v>-6.6420664206642055E-2</v>
      </c>
      <c r="T260" s="72">
        <v>0.11462450592885376</v>
      </c>
      <c r="U260" s="72">
        <v>-4.9645390070921946E-2</v>
      </c>
      <c r="V260" s="24"/>
      <c r="W260" s="72">
        <v>-0.11567164179104472</v>
      </c>
      <c r="X260" s="72">
        <v>0.10970464135021096</v>
      </c>
      <c r="Y260" s="72">
        <v>5.7034220532319324E-2</v>
      </c>
      <c r="Z260" s="72">
        <v>-8.2733812949640329E-2</v>
      </c>
      <c r="AA260" s="24"/>
      <c r="AB260" s="72">
        <v>-9.8039215686274495E-2</v>
      </c>
      <c r="AC260" s="72">
        <v>-5.2173913043478293E-2</v>
      </c>
      <c r="AD260" s="72">
        <v>2.7522935779816571E-2</v>
      </c>
      <c r="AE260" s="72">
        <v>-4.4642857142856984E-3</v>
      </c>
      <c r="AF260" s="24"/>
      <c r="AG260" s="72">
        <v>-0.14798206278026904</v>
      </c>
      <c r="AH260" s="72">
        <v>-1.0526315789473717E-2</v>
      </c>
      <c r="AI260" s="72">
        <v>7.9787234042553168E-2</v>
      </c>
      <c r="AJ260" s="72">
        <v>-3.4482758620689613E-2</v>
      </c>
      <c r="AK260" s="24"/>
      <c r="AL260" s="72">
        <v>-8.1632653061224469E-2</v>
      </c>
      <c r="AM260" s="72">
        <v>-2.2222222222222254E-2</v>
      </c>
      <c r="AN260" s="72">
        <v>5.6818181818181879E-2</v>
      </c>
      <c r="AO260" s="72">
        <v>-3.7634408602150504E-2</v>
      </c>
      <c r="AP260" s="24"/>
      <c r="AQ260" s="72">
        <v>-3.9106145251396662E-2</v>
      </c>
      <c r="AR260" s="72">
        <v>-1.1627906976744207E-2</v>
      </c>
      <c r="AS260" s="72">
        <v>7.6470588235294068E-2</v>
      </c>
      <c r="AT260" s="72">
        <v>-1.6393442622950838E-2</v>
      </c>
      <c r="AU260" s="24"/>
      <c r="AV260" s="72">
        <v>-8.333333333333337E-2</v>
      </c>
      <c r="AW260" s="72">
        <v>6.0606060606060996E-3</v>
      </c>
      <c r="AX260" s="72">
        <v>0.10240963855421681</v>
      </c>
      <c r="AY260" s="72">
        <v>-0.10928961748633881</v>
      </c>
      <c r="AZ260" s="24"/>
      <c r="BA260" s="72">
        <v>-0.14110429447852757</v>
      </c>
      <c r="BB260" s="72">
        <v>3.5714285714285809E-2</v>
      </c>
      <c r="BC260" s="72">
        <v>-1.379310344827589E-2</v>
      </c>
      <c r="BD260" s="72">
        <v>0.17482517482517479</v>
      </c>
      <c r="BE260" s="24"/>
      <c r="BF260" s="72">
        <v>-0.1607142857142857</v>
      </c>
    </row>
    <row r="261" spans="1:58" ht="12.75" customHeight="1">
      <c r="A261" s="71" t="s">
        <v>8</v>
      </c>
      <c r="B261" s="24"/>
      <c r="C261" s="73"/>
      <c r="D261" s="73"/>
      <c r="E261" s="73"/>
      <c r="F261" s="73"/>
      <c r="G261" s="24">
        <v>-0.11692597831211693</v>
      </c>
      <c r="H261" s="73"/>
      <c r="I261" s="73"/>
      <c r="J261" s="73"/>
      <c r="K261" s="73"/>
      <c r="L261" s="24">
        <v>-9.7704217832354501E-2</v>
      </c>
      <c r="M261" s="73"/>
      <c r="N261" s="73"/>
      <c r="O261" s="73"/>
      <c r="P261" s="73"/>
      <c r="Q261" s="24">
        <v>-4.7928994082840237E-2</v>
      </c>
      <c r="R261" s="73"/>
      <c r="S261" s="73"/>
      <c r="T261" s="73"/>
      <c r="U261" s="73"/>
      <c r="V261" s="24">
        <v>-0.33250466128029832</v>
      </c>
      <c r="W261" s="73">
        <v>-0.12546125461254609</v>
      </c>
      <c r="X261" s="73">
        <v>3.9525691699604737E-2</v>
      </c>
      <c r="Y261" s="73">
        <v>-1.4184397163120588E-2</v>
      </c>
      <c r="Z261" s="73">
        <v>-4.8507462686567138E-2</v>
      </c>
      <c r="AA261" s="24">
        <v>-3.8175046554934866E-2</v>
      </c>
      <c r="AB261" s="73">
        <v>-2.9535864978902926E-2</v>
      </c>
      <c r="AC261" s="73">
        <v>-0.17110266159695819</v>
      </c>
      <c r="AD261" s="73">
        <v>-0.19424460431654678</v>
      </c>
      <c r="AE261" s="73">
        <v>-0.12549019607843137</v>
      </c>
      <c r="AF261" s="24">
        <v>-0.13359148112294283</v>
      </c>
      <c r="AG261" s="73">
        <v>-0.17391304347826086</v>
      </c>
      <c r="AH261" s="73">
        <v>-0.13761467889908252</v>
      </c>
      <c r="AI261" s="73">
        <v>-9.375E-2</v>
      </c>
      <c r="AJ261" s="73">
        <v>-0.12107623318385652</v>
      </c>
      <c r="AK261" s="24">
        <v>-0.13184357541899439</v>
      </c>
      <c r="AL261" s="73">
        <v>-5.2631578947368474E-2</v>
      </c>
      <c r="AM261" s="73">
        <v>-6.3829787234042534E-2</v>
      </c>
      <c r="AN261" s="73">
        <v>-8.3743842364532028E-2</v>
      </c>
      <c r="AO261" s="73">
        <v>-8.6734693877551061E-2</v>
      </c>
      <c r="AP261" s="24">
        <v>-7.2072072072072113E-2</v>
      </c>
      <c r="AQ261" s="73">
        <v>-4.4444444444444398E-2</v>
      </c>
      <c r="AR261" s="73">
        <v>-3.4090909090909061E-2</v>
      </c>
      <c r="AS261" s="73">
        <v>-1.6129032258064502E-2</v>
      </c>
      <c r="AT261" s="73">
        <v>5.5865921787709993E-3</v>
      </c>
      <c r="AU261" s="24">
        <v>-2.2191400832177521E-2</v>
      </c>
      <c r="AV261" s="73">
        <v>-4.0697674418604612E-2</v>
      </c>
      <c r="AW261" s="73">
        <v>-2.352941176470591E-2</v>
      </c>
      <c r="AX261" s="73">
        <v>0</v>
      </c>
      <c r="AY261" s="73">
        <v>-9.4444444444444442E-2</v>
      </c>
      <c r="AZ261" s="24">
        <v>-3.9716312056737535E-2</v>
      </c>
      <c r="BA261" s="73">
        <v>-0.15151515151515149</v>
      </c>
      <c r="BB261" s="73">
        <v>-0.12650602409638556</v>
      </c>
      <c r="BC261" s="73">
        <v>-0.21857923497267762</v>
      </c>
      <c r="BD261" s="73">
        <v>3.0674846625766916E-2</v>
      </c>
      <c r="BE261" s="24">
        <v>-0.11964549483013298</v>
      </c>
      <c r="BF261" s="73">
        <v>7.1428571428571175E-3</v>
      </c>
    </row>
    <row r="262" spans="1:58" ht="12.75" customHeight="1">
      <c r="A262" s="69" t="s">
        <v>89</v>
      </c>
      <c r="B262" s="123" t="s">
        <v>44</v>
      </c>
      <c r="C262" s="80" t="s">
        <v>52</v>
      </c>
      <c r="D262" s="80" t="s">
        <v>52</v>
      </c>
      <c r="E262" s="80" t="s">
        <v>52</v>
      </c>
      <c r="F262" s="80" t="s">
        <v>52</v>
      </c>
      <c r="G262" s="123" t="s">
        <v>44</v>
      </c>
      <c r="H262" s="80" t="s">
        <v>52</v>
      </c>
      <c r="I262" s="80" t="s">
        <v>52</v>
      </c>
      <c r="J262" s="80" t="s">
        <v>52</v>
      </c>
      <c r="K262" s="80" t="s">
        <v>52</v>
      </c>
      <c r="L262" s="37">
        <v>278</v>
      </c>
      <c r="M262" s="80" t="s">
        <v>52</v>
      </c>
      <c r="N262" s="80" t="s">
        <v>52</v>
      </c>
      <c r="O262" s="80" t="s">
        <v>52</v>
      </c>
      <c r="P262" s="80" t="s">
        <v>52</v>
      </c>
      <c r="Q262" s="37">
        <v>240</v>
      </c>
      <c r="R262" s="70">
        <v>62</v>
      </c>
      <c r="S262" s="70">
        <v>60</v>
      </c>
      <c r="T262" s="70">
        <v>63</v>
      </c>
      <c r="U262" s="70">
        <v>62</v>
      </c>
      <c r="V262" s="37">
        <v>247</v>
      </c>
      <c r="W262" s="70">
        <v>63</v>
      </c>
      <c r="X262" s="70">
        <v>59</v>
      </c>
      <c r="Y262" s="70">
        <v>70</v>
      </c>
      <c r="Z262" s="70">
        <v>53</v>
      </c>
      <c r="AA262" s="37">
        <v>245</v>
      </c>
      <c r="AB262" s="70">
        <v>59</v>
      </c>
      <c r="AC262" s="70">
        <v>55</v>
      </c>
      <c r="AD262" s="70">
        <v>61</v>
      </c>
      <c r="AE262" s="147">
        <v>58</v>
      </c>
      <c r="AF262" s="37">
        <v>233</v>
      </c>
      <c r="AG262" s="70">
        <v>55</v>
      </c>
      <c r="AH262" s="70">
        <v>53</v>
      </c>
      <c r="AI262" s="70">
        <v>57</v>
      </c>
      <c r="AJ262" s="147">
        <v>52</v>
      </c>
      <c r="AK262" s="37">
        <v>217</v>
      </c>
      <c r="AL262" s="70">
        <v>51</v>
      </c>
      <c r="AM262" s="70">
        <v>47</v>
      </c>
      <c r="AN262" s="70">
        <v>54</v>
      </c>
      <c r="AO262" s="147">
        <v>50</v>
      </c>
      <c r="AP262" s="37">
        <v>202</v>
      </c>
      <c r="AQ262" s="70">
        <v>49</v>
      </c>
      <c r="AR262" s="70">
        <v>46</v>
      </c>
      <c r="AS262" s="70">
        <v>49</v>
      </c>
      <c r="AT262" s="147">
        <v>45</v>
      </c>
      <c r="AU262" s="37">
        <v>189</v>
      </c>
      <c r="AV262" s="70">
        <v>47</v>
      </c>
      <c r="AW262" s="70">
        <v>45</v>
      </c>
      <c r="AX262" s="70">
        <v>49</v>
      </c>
      <c r="AY262" s="147">
        <v>44</v>
      </c>
      <c r="AZ262" s="37">
        <v>185</v>
      </c>
      <c r="BA262" s="70">
        <v>34</v>
      </c>
      <c r="BB262" s="70">
        <v>31</v>
      </c>
      <c r="BC262" s="70">
        <v>38</v>
      </c>
      <c r="BD262" s="147">
        <v>40</v>
      </c>
      <c r="BE262" s="37">
        <v>143</v>
      </c>
      <c r="BF262" s="70">
        <v>33</v>
      </c>
    </row>
    <row r="263" spans="1:58" ht="12.75" customHeight="1">
      <c r="A263" s="71" t="s">
        <v>7</v>
      </c>
      <c r="B263" s="24"/>
      <c r="C263" s="72"/>
      <c r="D263" s="72"/>
      <c r="E263" s="72"/>
      <c r="F263" s="72"/>
      <c r="G263" s="24"/>
      <c r="H263" s="72"/>
      <c r="I263" s="72"/>
      <c r="J263" s="72"/>
      <c r="K263" s="72"/>
      <c r="L263" s="24"/>
      <c r="M263" s="72"/>
      <c r="N263" s="72"/>
      <c r="O263" s="72"/>
      <c r="P263" s="72"/>
      <c r="Q263" s="24"/>
      <c r="R263" s="72"/>
      <c r="S263" s="72">
        <v>-3.2258064516129004E-2</v>
      </c>
      <c r="T263" s="72">
        <v>5.0000000000000044E-2</v>
      </c>
      <c r="U263" s="72">
        <v>-1.5873015873015928E-2</v>
      </c>
      <c r="V263" s="24"/>
      <c r="W263" s="72">
        <v>1.6129032258064502E-2</v>
      </c>
      <c r="X263" s="72">
        <v>-6.3492063492063489E-2</v>
      </c>
      <c r="Y263" s="72">
        <v>0.18644067796610164</v>
      </c>
      <c r="Z263" s="72">
        <v>-0.24285714285714288</v>
      </c>
      <c r="AA263" s="24"/>
      <c r="AB263" s="72">
        <v>0.1132075471698113</v>
      </c>
      <c r="AC263" s="72">
        <v>-6.7796610169491567E-2</v>
      </c>
      <c r="AD263" s="72">
        <v>0.10909090909090913</v>
      </c>
      <c r="AE263" s="72">
        <v>-4.9180327868852514E-2</v>
      </c>
      <c r="AF263" s="24"/>
      <c r="AG263" s="72">
        <v>-5.1724137931034475E-2</v>
      </c>
      <c r="AH263" s="72">
        <v>-3.6363636363636376E-2</v>
      </c>
      <c r="AI263" s="72">
        <v>7.547169811320753E-2</v>
      </c>
      <c r="AJ263" s="72">
        <v>-8.7719298245614086E-2</v>
      </c>
      <c r="AK263" s="24"/>
      <c r="AL263" s="72">
        <v>-1.9230769230769273E-2</v>
      </c>
      <c r="AM263" s="72">
        <v>-7.8431372549019662E-2</v>
      </c>
      <c r="AN263" s="72">
        <v>0.14893617021276606</v>
      </c>
      <c r="AO263" s="72">
        <v>-7.407407407407407E-2</v>
      </c>
      <c r="AP263" s="24"/>
      <c r="AQ263" s="72">
        <v>-2.0000000000000018E-2</v>
      </c>
      <c r="AR263" s="72">
        <v>-6.1224489795918324E-2</v>
      </c>
      <c r="AS263" s="72">
        <v>6.5217391304347894E-2</v>
      </c>
      <c r="AT263" s="72">
        <v>-8.1632653061224469E-2</v>
      </c>
      <c r="AU263" s="24"/>
      <c r="AV263" s="72">
        <v>4.4444444444444509E-2</v>
      </c>
      <c r="AW263" s="72">
        <v>-4.2553191489361653E-2</v>
      </c>
      <c r="AX263" s="72">
        <v>8.8888888888888795E-2</v>
      </c>
      <c r="AY263" s="72">
        <v>-0.10204081632653061</v>
      </c>
      <c r="AZ263" s="24"/>
      <c r="BA263" s="72">
        <v>-0.22727272727272729</v>
      </c>
      <c r="BB263" s="72">
        <v>-8.8235294117647078E-2</v>
      </c>
      <c r="BC263" s="72">
        <v>0.22580645161290325</v>
      </c>
      <c r="BD263" s="72">
        <v>5.2631578947368363E-2</v>
      </c>
      <c r="BE263" s="24"/>
      <c r="BF263" s="72">
        <v>-0.17500000000000004</v>
      </c>
    </row>
    <row r="264" spans="1:58" ht="12.75" customHeight="1">
      <c r="A264" s="71" t="s">
        <v>8</v>
      </c>
      <c r="B264" s="24"/>
      <c r="C264" s="73"/>
      <c r="D264" s="73"/>
      <c r="E264" s="73"/>
      <c r="F264" s="73"/>
      <c r="G264" s="24"/>
      <c r="H264" s="73"/>
      <c r="I264" s="73"/>
      <c r="J264" s="73"/>
      <c r="K264" s="73"/>
      <c r="L264" s="24"/>
      <c r="M264" s="73"/>
      <c r="N264" s="73"/>
      <c r="O264" s="73"/>
      <c r="P264" s="73"/>
      <c r="Q264" s="24">
        <v>-0.13669064748201443</v>
      </c>
      <c r="R264" s="73"/>
      <c r="S264" s="73"/>
      <c r="T264" s="73"/>
      <c r="U264" s="73"/>
      <c r="V264" s="24">
        <v>2.9166666666666563E-2</v>
      </c>
      <c r="W264" s="73">
        <v>1.6129032258064502E-2</v>
      </c>
      <c r="X264" s="73">
        <v>-1.6666666666666718E-2</v>
      </c>
      <c r="Y264" s="73">
        <v>0.11111111111111116</v>
      </c>
      <c r="Z264" s="73">
        <v>-0.14516129032258063</v>
      </c>
      <c r="AA264" s="24">
        <v>-8.0971659919027994E-3</v>
      </c>
      <c r="AB264" s="73">
        <v>-6.3492063492063489E-2</v>
      </c>
      <c r="AC264" s="73">
        <v>-6.7796610169491567E-2</v>
      </c>
      <c r="AD264" s="73">
        <v>-0.12857142857142856</v>
      </c>
      <c r="AE264" s="73">
        <v>9.4339622641509413E-2</v>
      </c>
      <c r="AF264" s="24">
        <v>-4.8979591836734726E-2</v>
      </c>
      <c r="AG264" s="73">
        <v>-6.7796610169491567E-2</v>
      </c>
      <c r="AH264" s="73">
        <v>-3.6363636363636376E-2</v>
      </c>
      <c r="AI264" s="73">
        <v>-6.557377049180324E-2</v>
      </c>
      <c r="AJ264" s="73">
        <v>-0.10344827586206895</v>
      </c>
      <c r="AK264" s="24">
        <v>-6.8669527896995763E-2</v>
      </c>
      <c r="AL264" s="73">
        <v>-7.2727272727272751E-2</v>
      </c>
      <c r="AM264" s="73">
        <v>-0.1132075471698113</v>
      </c>
      <c r="AN264" s="73">
        <v>-5.2631578947368474E-2</v>
      </c>
      <c r="AO264" s="73">
        <v>-3.8461538461538436E-2</v>
      </c>
      <c r="AP264" s="24">
        <v>-6.9124423963133674E-2</v>
      </c>
      <c r="AQ264" s="73">
        <v>-3.9215686274509776E-2</v>
      </c>
      <c r="AR264" s="73">
        <v>-2.1276595744680882E-2</v>
      </c>
      <c r="AS264" s="73">
        <v>-9.259259259259256E-2</v>
      </c>
      <c r="AT264" s="73">
        <v>-9.9999999999999978E-2</v>
      </c>
      <c r="AU264" s="24">
        <v>-6.4356435643564303E-2</v>
      </c>
      <c r="AV264" s="73">
        <v>-4.081632653061229E-2</v>
      </c>
      <c r="AW264" s="73">
        <v>-2.1739130434782594E-2</v>
      </c>
      <c r="AX264" s="73">
        <v>0</v>
      </c>
      <c r="AY264" s="73">
        <v>-2.2222222222222254E-2</v>
      </c>
      <c r="AZ264" s="24">
        <v>-2.1164021164021163E-2</v>
      </c>
      <c r="BA264" s="73">
        <v>-0.27659574468085102</v>
      </c>
      <c r="BB264" s="73">
        <v>-0.31111111111111112</v>
      </c>
      <c r="BC264" s="73">
        <v>-0.22448979591836737</v>
      </c>
      <c r="BD264" s="73">
        <v>-9.0909090909090939E-2</v>
      </c>
      <c r="BE264" s="24">
        <v>-0.22702702702702704</v>
      </c>
      <c r="BF264" s="73">
        <v>-2.9411764705882359E-2</v>
      </c>
    </row>
    <row r="265" spans="1:58" ht="12.75" customHeight="1">
      <c r="A265" s="69" t="s">
        <v>87</v>
      </c>
      <c r="B265" s="123" t="s">
        <v>44</v>
      </c>
      <c r="C265" s="80" t="s">
        <v>52</v>
      </c>
      <c r="D265" s="80" t="s">
        <v>52</v>
      </c>
      <c r="E265" s="80" t="s">
        <v>52</v>
      </c>
      <c r="F265" s="80" t="s">
        <v>52</v>
      </c>
      <c r="G265" s="123" t="s">
        <v>44</v>
      </c>
      <c r="H265" s="80" t="s">
        <v>52</v>
      </c>
      <c r="I265" s="80" t="s">
        <v>52</v>
      </c>
      <c r="J265" s="80" t="s">
        <v>52</v>
      </c>
      <c r="K265" s="80" t="s">
        <v>52</v>
      </c>
      <c r="L265" s="37">
        <v>871</v>
      </c>
      <c r="M265" s="80" t="s">
        <v>52</v>
      </c>
      <c r="N265" s="80" t="s">
        <v>52</v>
      </c>
      <c r="O265" s="80" t="s">
        <v>52</v>
      </c>
      <c r="P265" s="80" t="s">
        <v>52</v>
      </c>
      <c r="Q265" s="37">
        <v>855</v>
      </c>
      <c r="R265" s="70">
        <v>79</v>
      </c>
      <c r="S265" s="70">
        <v>78</v>
      </c>
      <c r="T265" s="70">
        <v>79</v>
      </c>
      <c r="U265" s="70">
        <v>78</v>
      </c>
      <c r="V265" s="37">
        <v>314</v>
      </c>
      <c r="W265" s="70">
        <v>75</v>
      </c>
      <c r="X265" s="70">
        <v>72</v>
      </c>
      <c r="Y265" s="70">
        <v>70</v>
      </c>
      <c r="Z265" s="70">
        <v>64</v>
      </c>
      <c r="AA265" s="37">
        <v>281</v>
      </c>
      <c r="AB265" s="70">
        <v>57</v>
      </c>
      <c r="AC265" s="70">
        <v>58</v>
      </c>
      <c r="AD265" s="70">
        <v>55</v>
      </c>
      <c r="AE265" s="70">
        <v>50</v>
      </c>
      <c r="AF265" s="37">
        <v>220</v>
      </c>
      <c r="AG265" s="70">
        <v>42</v>
      </c>
      <c r="AH265" s="70">
        <v>39</v>
      </c>
      <c r="AI265" s="70">
        <v>42</v>
      </c>
      <c r="AJ265" s="70">
        <v>38</v>
      </c>
      <c r="AK265" s="37">
        <v>161</v>
      </c>
      <c r="AL265" s="70">
        <v>38</v>
      </c>
      <c r="AM265" s="70">
        <v>37</v>
      </c>
      <c r="AN265" s="70">
        <v>35</v>
      </c>
      <c r="AO265" s="70">
        <v>35</v>
      </c>
      <c r="AP265" s="37">
        <v>145</v>
      </c>
      <c r="AQ265" s="70">
        <v>34</v>
      </c>
      <c r="AR265" s="70">
        <v>33</v>
      </c>
      <c r="AS265" s="70">
        <v>34</v>
      </c>
      <c r="AT265" s="70">
        <v>29</v>
      </c>
      <c r="AU265" s="37">
        <v>130</v>
      </c>
      <c r="AV265" s="70">
        <v>31</v>
      </c>
      <c r="AW265" s="70">
        <v>29</v>
      </c>
      <c r="AX265" s="70">
        <v>31</v>
      </c>
      <c r="AY265" s="70">
        <v>27</v>
      </c>
      <c r="AZ265" s="37">
        <v>118</v>
      </c>
      <c r="BA265" s="70">
        <v>28</v>
      </c>
      <c r="BB265" s="70">
        <v>27</v>
      </c>
      <c r="BC265" s="70">
        <v>25</v>
      </c>
      <c r="BD265" s="70">
        <v>28</v>
      </c>
      <c r="BE265" s="37">
        <v>108</v>
      </c>
      <c r="BF265" s="70">
        <v>25</v>
      </c>
    </row>
    <row r="266" spans="1:58" ht="12.75" customHeight="1">
      <c r="A266" s="71" t="s">
        <v>7</v>
      </c>
      <c r="B266" s="24"/>
      <c r="C266" s="72"/>
      <c r="D266" s="72"/>
      <c r="E266" s="72"/>
      <c r="F266" s="72"/>
      <c r="G266" s="24"/>
      <c r="H266" s="72"/>
      <c r="I266" s="72"/>
      <c r="J266" s="72"/>
      <c r="K266" s="72"/>
      <c r="L266" s="24"/>
      <c r="M266" s="72"/>
      <c r="N266" s="72"/>
      <c r="O266" s="72"/>
      <c r="P266" s="72"/>
      <c r="Q266" s="24"/>
      <c r="R266" s="72"/>
      <c r="S266" s="72">
        <v>-1.2658227848101222E-2</v>
      </c>
      <c r="T266" s="72">
        <v>1.2820512820512775E-2</v>
      </c>
      <c r="U266" s="72">
        <v>-1.2658227848101222E-2</v>
      </c>
      <c r="V266" s="24"/>
      <c r="W266" s="72">
        <v>-3.8461538461538436E-2</v>
      </c>
      <c r="X266" s="72">
        <v>-4.0000000000000036E-2</v>
      </c>
      <c r="Y266" s="72">
        <v>-2.777777777777779E-2</v>
      </c>
      <c r="Z266" s="72">
        <v>-8.5714285714285743E-2</v>
      </c>
      <c r="AA266" s="24"/>
      <c r="AB266" s="72">
        <v>-0.109375</v>
      </c>
      <c r="AC266" s="72">
        <v>1.7543859649122862E-2</v>
      </c>
      <c r="AD266" s="72">
        <v>-5.1724137931034475E-2</v>
      </c>
      <c r="AE266" s="72">
        <v>-9.0909090909090939E-2</v>
      </c>
      <c r="AF266" s="24"/>
      <c r="AG266" s="72">
        <v>-0.16000000000000003</v>
      </c>
      <c r="AH266" s="72">
        <v>-7.1428571428571397E-2</v>
      </c>
      <c r="AI266" s="72">
        <v>7.6923076923076872E-2</v>
      </c>
      <c r="AJ266" s="72">
        <v>-9.5238095238095233E-2</v>
      </c>
      <c r="AK266" s="24"/>
      <c r="AL266" s="72">
        <v>0</v>
      </c>
      <c r="AM266" s="72">
        <v>-2.6315789473684181E-2</v>
      </c>
      <c r="AN266" s="72">
        <v>-5.4054054054054057E-2</v>
      </c>
      <c r="AO266" s="72">
        <v>0</v>
      </c>
      <c r="AP266" s="24"/>
      <c r="AQ266" s="72">
        <v>-2.8571428571428581E-2</v>
      </c>
      <c r="AR266" s="72">
        <v>-2.9411764705882359E-2</v>
      </c>
      <c r="AS266" s="72">
        <v>3.0303030303030276E-2</v>
      </c>
      <c r="AT266" s="72">
        <v>-0.1470588235294118</v>
      </c>
      <c r="AU266" s="24"/>
      <c r="AV266" s="72">
        <v>6.8965517241379226E-2</v>
      </c>
      <c r="AW266" s="72">
        <v>-6.4516129032258118E-2</v>
      </c>
      <c r="AX266" s="72">
        <v>6.8965517241379226E-2</v>
      </c>
      <c r="AY266" s="72">
        <v>-0.12903225806451613</v>
      </c>
      <c r="AZ266" s="24"/>
      <c r="BA266" s="72">
        <v>3.7037037037036979E-2</v>
      </c>
      <c r="BB266" s="72">
        <v>-3.5714285714285698E-2</v>
      </c>
      <c r="BC266" s="72">
        <v>-7.407407407407407E-2</v>
      </c>
      <c r="BD266" s="72">
        <v>0.12000000000000011</v>
      </c>
      <c r="BE266" s="24"/>
      <c r="BF266" s="72">
        <v>-0.1071428571428571</v>
      </c>
    </row>
    <row r="267" spans="1:58" ht="12.75" customHeight="1">
      <c r="A267" s="71" t="s">
        <v>8</v>
      </c>
      <c r="B267" s="24"/>
      <c r="C267" s="73"/>
      <c r="D267" s="73"/>
      <c r="E267" s="73"/>
      <c r="F267" s="73"/>
      <c r="G267" s="24"/>
      <c r="H267" s="73"/>
      <c r="I267" s="73"/>
      <c r="J267" s="73"/>
      <c r="K267" s="73"/>
      <c r="L267" s="24"/>
      <c r="M267" s="73"/>
      <c r="N267" s="73"/>
      <c r="O267" s="73"/>
      <c r="P267" s="73"/>
      <c r="Q267" s="24">
        <v>-1.8369690011481032E-2</v>
      </c>
      <c r="R267" s="73"/>
      <c r="S267" s="73"/>
      <c r="T267" s="73"/>
      <c r="U267" s="73"/>
      <c r="V267" s="24">
        <v>-0.63274853801169595</v>
      </c>
      <c r="W267" s="73">
        <v>-5.0632911392405111E-2</v>
      </c>
      <c r="X267" s="73">
        <v>-7.6923076923076872E-2</v>
      </c>
      <c r="Y267" s="73">
        <v>-0.11392405063291144</v>
      </c>
      <c r="Z267" s="73">
        <v>-0.17948717948717952</v>
      </c>
      <c r="AA267" s="24">
        <v>-0.10509554140127386</v>
      </c>
      <c r="AB267" s="73">
        <v>-0.24</v>
      </c>
      <c r="AC267" s="73">
        <v>-0.19444444444444442</v>
      </c>
      <c r="AD267" s="73">
        <v>-0.2142857142857143</v>
      </c>
      <c r="AE267" s="73">
        <v>-0.21875</v>
      </c>
      <c r="AF267" s="24">
        <v>-0.2170818505338078</v>
      </c>
      <c r="AG267" s="73">
        <v>-0.26315789473684215</v>
      </c>
      <c r="AH267" s="73">
        <v>-0.32758620689655171</v>
      </c>
      <c r="AI267" s="73">
        <v>-0.23636363636363633</v>
      </c>
      <c r="AJ267" s="73">
        <v>-0.24</v>
      </c>
      <c r="AK267" s="24">
        <v>-0.26818181818181819</v>
      </c>
      <c r="AL267" s="73">
        <v>-9.5238095238095233E-2</v>
      </c>
      <c r="AM267" s="73">
        <v>-5.1282051282051322E-2</v>
      </c>
      <c r="AN267" s="73">
        <v>-0.16666666666666663</v>
      </c>
      <c r="AO267" s="73">
        <v>-7.8947368421052655E-2</v>
      </c>
      <c r="AP267" s="24">
        <v>-9.9378881987577605E-2</v>
      </c>
      <c r="AQ267" s="73">
        <v>-0.10526315789473684</v>
      </c>
      <c r="AR267" s="73">
        <v>-0.10810810810810811</v>
      </c>
      <c r="AS267" s="73">
        <v>-2.8571428571428581E-2</v>
      </c>
      <c r="AT267" s="73">
        <v>-0.17142857142857137</v>
      </c>
      <c r="AU267" s="24">
        <v>-0.10344827586206895</v>
      </c>
      <c r="AV267" s="73">
        <v>-8.8235294117647078E-2</v>
      </c>
      <c r="AW267" s="73">
        <v>-0.12121212121212122</v>
      </c>
      <c r="AX267" s="73">
        <v>-8.8235294117647078E-2</v>
      </c>
      <c r="AY267" s="73">
        <v>-6.8965517241379337E-2</v>
      </c>
      <c r="AZ267" s="24">
        <v>-9.2307692307692313E-2</v>
      </c>
      <c r="BA267" s="73">
        <v>-9.6774193548387122E-2</v>
      </c>
      <c r="BB267" s="73">
        <v>-6.8965517241379337E-2</v>
      </c>
      <c r="BC267" s="73">
        <v>-0.19354838709677424</v>
      </c>
      <c r="BD267" s="73">
        <v>3.7037037037036979E-2</v>
      </c>
      <c r="BE267" s="24">
        <v>-8.4745762711864403E-2</v>
      </c>
      <c r="BF267" s="73">
        <v>-0.1071428571428571</v>
      </c>
    </row>
    <row r="268" spans="1:58" ht="12.75" customHeight="1">
      <c r="A268" s="69" t="s">
        <v>99</v>
      </c>
      <c r="B268" s="123" t="s">
        <v>44</v>
      </c>
      <c r="C268" s="80" t="s">
        <v>52</v>
      </c>
      <c r="D268" s="80" t="s">
        <v>52</v>
      </c>
      <c r="E268" s="80" t="s">
        <v>52</v>
      </c>
      <c r="F268" s="80" t="s">
        <v>52</v>
      </c>
      <c r="G268" s="123" t="s">
        <v>44</v>
      </c>
      <c r="H268" s="80" t="s">
        <v>52</v>
      </c>
      <c r="I268" s="80" t="s">
        <v>52</v>
      </c>
      <c r="J268" s="80" t="s">
        <v>52</v>
      </c>
      <c r="K268" s="80" t="s">
        <v>52</v>
      </c>
      <c r="L268" s="37">
        <v>218</v>
      </c>
      <c r="M268" s="80" t="s">
        <v>52</v>
      </c>
      <c r="N268" s="80" t="s">
        <v>52</v>
      </c>
      <c r="O268" s="80" t="s">
        <v>52</v>
      </c>
      <c r="P268" s="80" t="s">
        <v>52</v>
      </c>
      <c r="Q268" s="37">
        <v>196</v>
      </c>
      <c r="R268" s="70">
        <v>47</v>
      </c>
      <c r="S268" s="70">
        <v>42</v>
      </c>
      <c r="T268" s="70">
        <v>58</v>
      </c>
      <c r="U268" s="70">
        <v>47</v>
      </c>
      <c r="V268" s="37">
        <v>194</v>
      </c>
      <c r="W268" s="70">
        <v>8</v>
      </c>
      <c r="X268" s="70">
        <v>42</v>
      </c>
      <c r="Y268" s="70">
        <v>54</v>
      </c>
      <c r="Z268" s="70">
        <v>55</v>
      </c>
      <c r="AA268" s="37">
        <v>159</v>
      </c>
      <c r="AB268" s="70">
        <v>44</v>
      </c>
      <c r="AC268" s="70">
        <v>41</v>
      </c>
      <c r="AD268" s="70">
        <v>47</v>
      </c>
      <c r="AE268" s="70">
        <v>54</v>
      </c>
      <c r="AF268" s="37">
        <v>186</v>
      </c>
      <c r="AG268" s="70">
        <v>48</v>
      </c>
      <c r="AH268" s="147">
        <v>52</v>
      </c>
      <c r="AI268" s="70">
        <v>59</v>
      </c>
      <c r="AJ268" s="70">
        <v>54</v>
      </c>
      <c r="AK268" s="37">
        <v>213</v>
      </c>
      <c r="AL268" s="70">
        <v>47</v>
      </c>
      <c r="AM268" s="70">
        <v>48</v>
      </c>
      <c r="AN268" s="70">
        <v>49</v>
      </c>
      <c r="AO268" s="70">
        <v>44</v>
      </c>
      <c r="AP268" s="37">
        <v>188</v>
      </c>
      <c r="AQ268" s="70">
        <v>43</v>
      </c>
      <c r="AR268" s="70">
        <v>44</v>
      </c>
      <c r="AS268" s="70">
        <v>55</v>
      </c>
      <c r="AT268" s="70">
        <v>53</v>
      </c>
      <c r="AU268" s="37">
        <v>195</v>
      </c>
      <c r="AV268" s="70">
        <v>42</v>
      </c>
      <c r="AW268" s="70">
        <v>44</v>
      </c>
      <c r="AX268" s="70">
        <v>54</v>
      </c>
      <c r="AY268" s="70">
        <v>48</v>
      </c>
      <c r="AZ268" s="37">
        <v>188</v>
      </c>
      <c r="BA268" s="70">
        <v>40</v>
      </c>
      <c r="BB268" s="70">
        <v>49</v>
      </c>
      <c r="BC268" s="70">
        <v>42</v>
      </c>
      <c r="BD268" s="70">
        <v>52</v>
      </c>
      <c r="BE268" s="37">
        <v>183</v>
      </c>
      <c r="BF268" s="70">
        <v>39</v>
      </c>
    </row>
    <row r="269" spans="1:58" ht="12.75" customHeight="1">
      <c r="A269" s="71" t="s">
        <v>7</v>
      </c>
      <c r="B269" s="24"/>
      <c r="C269" s="72"/>
      <c r="D269" s="72"/>
      <c r="E269" s="72"/>
      <c r="F269" s="72"/>
      <c r="G269" s="24"/>
      <c r="H269" s="72"/>
      <c r="I269" s="72"/>
      <c r="J269" s="72"/>
      <c r="K269" s="72"/>
      <c r="L269" s="24"/>
      <c r="M269" s="72"/>
      <c r="N269" s="72"/>
      <c r="O269" s="72"/>
      <c r="P269" s="72"/>
      <c r="Q269" s="24"/>
      <c r="R269" s="72"/>
      <c r="S269" s="72">
        <v>-0.1063829787234043</v>
      </c>
      <c r="T269" s="72">
        <v>0.38095238095238093</v>
      </c>
      <c r="U269" s="72">
        <v>-0.18965517241379315</v>
      </c>
      <c r="V269" s="24"/>
      <c r="W269" s="72">
        <v>-0.82978723404255317</v>
      </c>
      <c r="X269" s="72">
        <v>4.25</v>
      </c>
      <c r="Y269" s="72">
        <v>0.28571428571428581</v>
      </c>
      <c r="Z269" s="72">
        <v>1.8518518518518601E-2</v>
      </c>
      <c r="AA269" s="24"/>
      <c r="AB269" s="72">
        <v>-0.19999999999999996</v>
      </c>
      <c r="AC269" s="72">
        <v>-6.8181818181818232E-2</v>
      </c>
      <c r="AD269" s="72">
        <v>0.14634146341463405</v>
      </c>
      <c r="AE269" s="72">
        <v>0.14893617021276606</v>
      </c>
      <c r="AF269" s="24"/>
      <c r="AG269" s="72">
        <v>-0.11111111111111116</v>
      </c>
      <c r="AH269" s="72">
        <v>8.3333333333333259E-2</v>
      </c>
      <c r="AI269" s="72">
        <v>0.13461538461538458</v>
      </c>
      <c r="AJ269" s="72">
        <v>-8.4745762711864403E-2</v>
      </c>
      <c r="AK269" s="24"/>
      <c r="AL269" s="72">
        <v>-0.12962962962962965</v>
      </c>
      <c r="AM269" s="72">
        <v>2.1276595744680771E-2</v>
      </c>
      <c r="AN269" s="72">
        <v>2.0833333333333259E-2</v>
      </c>
      <c r="AO269" s="72">
        <v>-0.10204081632653061</v>
      </c>
      <c r="AP269" s="24"/>
      <c r="AQ269" s="72">
        <v>-2.2727272727272707E-2</v>
      </c>
      <c r="AR269" s="72">
        <v>2.3255813953488413E-2</v>
      </c>
      <c r="AS269" s="72">
        <v>0.25</v>
      </c>
      <c r="AT269" s="72">
        <v>-3.6363636363636376E-2</v>
      </c>
      <c r="AU269" s="24"/>
      <c r="AV269" s="72">
        <v>-0.20754716981132071</v>
      </c>
      <c r="AW269" s="72">
        <v>4.7619047619047672E-2</v>
      </c>
      <c r="AX269" s="72">
        <v>0.22727272727272729</v>
      </c>
      <c r="AY269" s="72">
        <v>-0.11111111111111116</v>
      </c>
      <c r="AZ269" s="24"/>
      <c r="BA269" s="72">
        <v>-0.16666666666666663</v>
      </c>
      <c r="BB269" s="72">
        <v>0.22500000000000009</v>
      </c>
      <c r="BC269" s="72">
        <v>-0.1428571428571429</v>
      </c>
      <c r="BD269" s="72">
        <v>0.23809523809523814</v>
      </c>
      <c r="BE269" s="24"/>
      <c r="BF269" s="72">
        <v>-0.25</v>
      </c>
    </row>
    <row r="270" spans="1:58" ht="12.75" customHeight="1">
      <c r="A270" s="71" t="s">
        <v>8</v>
      </c>
      <c r="B270" s="24"/>
      <c r="C270" s="73"/>
      <c r="D270" s="73"/>
      <c r="E270" s="73"/>
      <c r="F270" s="73"/>
      <c r="G270" s="24"/>
      <c r="H270" s="73"/>
      <c r="I270" s="73"/>
      <c r="J270" s="73"/>
      <c r="K270" s="73"/>
      <c r="L270" s="24"/>
      <c r="M270" s="73"/>
      <c r="N270" s="73"/>
      <c r="O270" s="73"/>
      <c r="P270" s="73"/>
      <c r="Q270" s="24">
        <v>-0.1009174311926605</v>
      </c>
      <c r="R270" s="73"/>
      <c r="S270" s="73"/>
      <c r="T270" s="73"/>
      <c r="U270" s="73"/>
      <c r="V270" s="24">
        <v>-1.0204081632653073E-2</v>
      </c>
      <c r="W270" s="73">
        <v>-0.82978723404255317</v>
      </c>
      <c r="X270" s="73">
        <v>0</v>
      </c>
      <c r="Y270" s="73">
        <v>-6.8965517241379337E-2</v>
      </c>
      <c r="Z270" s="73">
        <v>0.17021276595744683</v>
      </c>
      <c r="AA270" s="24">
        <v>-0.18041237113402064</v>
      </c>
      <c r="AB270" s="73">
        <v>4.5</v>
      </c>
      <c r="AC270" s="73">
        <v>-2.3809523809523836E-2</v>
      </c>
      <c r="AD270" s="73">
        <v>-0.12962962962962965</v>
      </c>
      <c r="AE270" s="73">
        <v>-1.8181818181818188E-2</v>
      </c>
      <c r="AF270" s="24">
        <v>0.16981132075471694</v>
      </c>
      <c r="AG270" s="73">
        <v>9.0909090909090828E-2</v>
      </c>
      <c r="AH270" s="73">
        <v>0.26829268292682928</v>
      </c>
      <c r="AI270" s="73">
        <v>0.25531914893617014</v>
      </c>
      <c r="AJ270" s="73">
        <v>0</v>
      </c>
      <c r="AK270" s="24">
        <v>0.14516129032258074</v>
      </c>
      <c r="AL270" s="73">
        <v>-2.083333333333337E-2</v>
      </c>
      <c r="AM270" s="73">
        <v>-7.6923076923076872E-2</v>
      </c>
      <c r="AN270" s="73">
        <v>-0.16949152542372881</v>
      </c>
      <c r="AO270" s="73">
        <v>-0.18518518518518523</v>
      </c>
      <c r="AP270" s="24">
        <v>-0.11737089201877937</v>
      </c>
      <c r="AQ270" s="73">
        <v>-8.5106382978723416E-2</v>
      </c>
      <c r="AR270" s="73">
        <v>-8.333333333333337E-2</v>
      </c>
      <c r="AS270" s="73">
        <v>0.12244897959183665</v>
      </c>
      <c r="AT270" s="73">
        <v>0.20454545454545459</v>
      </c>
      <c r="AU270" s="24">
        <v>3.7234042553191404E-2</v>
      </c>
      <c r="AV270" s="73">
        <v>-2.3255813953488413E-2</v>
      </c>
      <c r="AW270" s="73">
        <v>0</v>
      </c>
      <c r="AX270" s="73">
        <v>-1.8181818181818188E-2</v>
      </c>
      <c r="AY270" s="73">
        <v>-9.4339622641509413E-2</v>
      </c>
      <c r="AZ270" s="24">
        <v>-3.5897435897435881E-2</v>
      </c>
      <c r="BA270" s="73">
        <v>-4.7619047619047672E-2</v>
      </c>
      <c r="BB270" s="73">
        <v>0.11363636363636354</v>
      </c>
      <c r="BC270" s="73">
        <v>-0.22222222222222221</v>
      </c>
      <c r="BD270" s="73">
        <v>8.3333333333333259E-2</v>
      </c>
      <c r="BE270" s="24">
        <v>-2.6595744680851019E-2</v>
      </c>
      <c r="BF270" s="73">
        <v>-2.5000000000000022E-2</v>
      </c>
    </row>
    <row r="271" spans="1:58" ht="12.75" customHeight="1">
      <c r="A271" s="69" t="s">
        <v>88</v>
      </c>
      <c r="B271" s="123" t="s">
        <v>44</v>
      </c>
      <c r="C271" s="80" t="s">
        <v>52</v>
      </c>
      <c r="D271" s="80" t="s">
        <v>52</v>
      </c>
      <c r="E271" s="80" t="s">
        <v>52</v>
      </c>
      <c r="F271" s="80" t="s">
        <v>52</v>
      </c>
      <c r="G271" s="123" t="s">
        <v>44</v>
      </c>
      <c r="H271" s="80" t="s">
        <v>52</v>
      </c>
      <c r="I271" s="80" t="s">
        <v>52</v>
      </c>
      <c r="J271" s="80" t="s">
        <v>52</v>
      </c>
      <c r="K271" s="80" t="s">
        <v>52</v>
      </c>
      <c r="L271" s="37">
        <v>80</v>
      </c>
      <c r="M271" s="80" t="s">
        <v>52</v>
      </c>
      <c r="N271" s="80" t="s">
        <v>52</v>
      </c>
      <c r="O271" s="80" t="s">
        <v>52</v>
      </c>
      <c r="P271" s="80" t="s">
        <v>52</v>
      </c>
      <c r="Q271" s="37">
        <v>88</v>
      </c>
      <c r="R271" s="70">
        <v>22</v>
      </c>
      <c r="S271" s="70">
        <v>17</v>
      </c>
      <c r="T271" s="70">
        <v>23</v>
      </c>
      <c r="U271" s="70">
        <v>27</v>
      </c>
      <c r="V271" s="37">
        <v>89</v>
      </c>
      <c r="W271" s="70">
        <v>24</v>
      </c>
      <c r="X271" s="70">
        <v>27</v>
      </c>
      <c r="Y271" s="70">
        <v>28</v>
      </c>
      <c r="Z271" s="70">
        <v>32</v>
      </c>
      <c r="AA271" s="37">
        <v>111</v>
      </c>
      <c r="AB271" s="70">
        <v>27</v>
      </c>
      <c r="AC271" s="70">
        <v>23</v>
      </c>
      <c r="AD271" s="70">
        <v>22</v>
      </c>
      <c r="AE271" s="70">
        <v>18</v>
      </c>
      <c r="AF271" s="37">
        <v>90</v>
      </c>
      <c r="AG271" s="70">
        <v>12</v>
      </c>
      <c r="AH271" s="70">
        <v>10</v>
      </c>
      <c r="AI271" s="70">
        <v>11</v>
      </c>
      <c r="AJ271" s="70">
        <v>16</v>
      </c>
      <c r="AK271" s="37">
        <v>49</v>
      </c>
      <c r="AL271" s="70">
        <v>11</v>
      </c>
      <c r="AM271" s="70">
        <v>11</v>
      </c>
      <c r="AN271" s="70">
        <v>10</v>
      </c>
      <c r="AO271" s="70">
        <v>16</v>
      </c>
      <c r="AP271" s="37">
        <v>48</v>
      </c>
      <c r="AQ271" s="70">
        <v>12</v>
      </c>
      <c r="AR271" s="70">
        <v>12</v>
      </c>
      <c r="AS271" s="70">
        <v>11</v>
      </c>
      <c r="AT271" s="70">
        <v>12</v>
      </c>
      <c r="AU271" s="37">
        <v>47</v>
      </c>
      <c r="AV271" s="70">
        <v>10</v>
      </c>
      <c r="AW271" s="70">
        <v>12</v>
      </c>
      <c r="AX271" s="70">
        <v>12</v>
      </c>
      <c r="AY271" s="70">
        <v>10</v>
      </c>
      <c r="AZ271" s="37">
        <v>44</v>
      </c>
      <c r="BA271" s="70">
        <v>11</v>
      </c>
      <c r="BB271" s="70">
        <v>10</v>
      </c>
      <c r="BC271" s="70">
        <v>9</v>
      </c>
      <c r="BD271" s="70">
        <v>12</v>
      </c>
      <c r="BE271" s="37">
        <v>42</v>
      </c>
      <c r="BF271" s="70">
        <v>18</v>
      </c>
    </row>
    <row r="272" spans="1:58" ht="12.75" customHeight="1">
      <c r="A272" s="71" t="s">
        <v>7</v>
      </c>
      <c r="B272" s="24"/>
      <c r="C272" s="72"/>
      <c r="D272" s="72"/>
      <c r="E272" s="72"/>
      <c r="F272" s="72"/>
      <c r="G272" s="24"/>
      <c r="H272" s="72"/>
      <c r="I272" s="72"/>
      <c r="J272" s="72"/>
      <c r="K272" s="72"/>
      <c r="L272" s="24"/>
      <c r="M272" s="72"/>
      <c r="N272" s="72"/>
      <c r="O272" s="72"/>
      <c r="P272" s="72"/>
      <c r="Q272" s="24"/>
      <c r="R272" s="72"/>
      <c r="S272" s="72">
        <v>-0.22727272727272729</v>
      </c>
      <c r="T272" s="72">
        <v>0.35294117647058831</v>
      </c>
      <c r="U272" s="72">
        <v>0.17391304347826098</v>
      </c>
      <c r="V272" s="24"/>
      <c r="W272" s="72">
        <v>-0.11111111111111116</v>
      </c>
      <c r="X272" s="72">
        <v>0.125</v>
      </c>
      <c r="Y272" s="72">
        <v>3.7037037037036979E-2</v>
      </c>
      <c r="Z272" s="72">
        <v>0.14285714285714279</v>
      </c>
      <c r="AA272" s="24"/>
      <c r="AB272" s="72">
        <v>-0.15625</v>
      </c>
      <c r="AC272" s="72">
        <v>-0.14814814814814814</v>
      </c>
      <c r="AD272" s="72">
        <v>-4.3478260869565188E-2</v>
      </c>
      <c r="AE272" s="72">
        <v>-0.18181818181818177</v>
      </c>
      <c r="AF272" s="24"/>
      <c r="AG272" s="72">
        <v>-0.33333333333333337</v>
      </c>
      <c r="AH272" s="72">
        <v>-0.16666666666666663</v>
      </c>
      <c r="AI272" s="72">
        <v>0.10000000000000009</v>
      </c>
      <c r="AJ272" s="72">
        <v>0.45454545454545459</v>
      </c>
      <c r="AK272" s="24"/>
      <c r="AL272" s="72">
        <v>-0.3125</v>
      </c>
      <c r="AM272" s="72">
        <v>0</v>
      </c>
      <c r="AN272" s="72">
        <v>-9.0909090909090939E-2</v>
      </c>
      <c r="AO272" s="72">
        <v>0.60000000000000009</v>
      </c>
      <c r="AP272" s="24"/>
      <c r="AQ272" s="72">
        <v>-0.25</v>
      </c>
      <c r="AR272" s="72">
        <v>0</v>
      </c>
      <c r="AS272" s="72">
        <v>-8.333333333333337E-2</v>
      </c>
      <c r="AT272" s="72">
        <v>9.0909090909090828E-2</v>
      </c>
      <c r="AU272" s="24"/>
      <c r="AV272" s="72">
        <v>-0.16666666666666663</v>
      </c>
      <c r="AW272" s="72">
        <v>0.19999999999999996</v>
      </c>
      <c r="AX272" s="72">
        <v>0</v>
      </c>
      <c r="AY272" s="72">
        <v>-0.16666666666666663</v>
      </c>
      <c r="AZ272" s="24"/>
      <c r="BA272" s="72">
        <v>0.10000000000000009</v>
      </c>
      <c r="BB272" s="72">
        <v>-9.0909090909090939E-2</v>
      </c>
      <c r="BC272" s="72">
        <v>-9.9999999999999978E-2</v>
      </c>
      <c r="BD272" s="72">
        <v>0.33333333333333326</v>
      </c>
      <c r="BE272" s="24"/>
      <c r="BF272" s="72">
        <v>0.5</v>
      </c>
    </row>
    <row r="273" spans="1:58" ht="12.75" customHeight="1">
      <c r="A273" s="71" t="s">
        <v>8</v>
      </c>
      <c r="B273" s="24"/>
      <c r="C273" s="73"/>
      <c r="D273" s="73"/>
      <c r="E273" s="73"/>
      <c r="F273" s="73"/>
      <c r="G273" s="24"/>
      <c r="H273" s="73"/>
      <c r="I273" s="73"/>
      <c r="J273" s="73"/>
      <c r="K273" s="73"/>
      <c r="L273" s="24"/>
      <c r="M273" s="73"/>
      <c r="N273" s="73"/>
      <c r="O273" s="73"/>
      <c r="P273" s="73"/>
      <c r="Q273" s="24">
        <v>0.10000000000000009</v>
      </c>
      <c r="R273" s="73"/>
      <c r="S273" s="73"/>
      <c r="T273" s="73"/>
      <c r="U273" s="73"/>
      <c r="V273" s="24">
        <v>1.1363636363636465E-2</v>
      </c>
      <c r="W273" s="73">
        <v>9.0909090909090828E-2</v>
      </c>
      <c r="X273" s="73">
        <v>0.58823529411764697</v>
      </c>
      <c r="Y273" s="73">
        <v>0.21739130434782616</v>
      </c>
      <c r="Z273" s="73">
        <v>0.18518518518518512</v>
      </c>
      <c r="AA273" s="24">
        <v>0.24719101123595499</v>
      </c>
      <c r="AB273" s="73">
        <v>0.125</v>
      </c>
      <c r="AC273" s="73">
        <v>-0.14814814814814814</v>
      </c>
      <c r="AD273" s="73">
        <v>-0.2142857142857143</v>
      </c>
      <c r="AE273" s="73">
        <v>-0.4375</v>
      </c>
      <c r="AF273" s="24">
        <v>-0.18918918918918914</v>
      </c>
      <c r="AG273" s="73">
        <v>-0.55555555555555558</v>
      </c>
      <c r="AH273" s="73">
        <v>-0.56521739130434789</v>
      </c>
      <c r="AI273" s="73">
        <v>-0.5</v>
      </c>
      <c r="AJ273" s="73">
        <v>-0.11111111111111116</v>
      </c>
      <c r="AK273" s="24">
        <v>-0.4555555555555556</v>
      </c>
      <c r="AL273" s="73">
        <v>-8.333333333333337E-2</v>
      </c>
      <c r="AM273" s="73">
        <v>0.10000000000000009</v>
      </c>
      <c r="AN273" s="73">
        <v>-9.0909090909090939E-2</v>
      </c>
      <c r="AO273" s="73">
        <v>0</v>
      </c>
      <c r="AP273" s="24">
        <v>-2.0408163265306145E-2</v>
      </c>
      <c r="AQ273" s="73">
        <v>9.0909090909090828E-2</v>
      </c>
      <c r="AR273" s="73">
        <v>9.0909090909090828E-2</v>
      </c>
      <c r="AS273" s="73">
        <v>0.10000000000000009</v>
      </c>
      <c r="AT273" s="73">
        <v>-0.25</v>
      </c>
      <c r="AU273" s="24">
        <v>-2.083333333333337E-2</v>
      </c>
      <c r="AV273" s="73">
        <v>-0.16666666666666663</v>
      </c>
      <c r="AW273" s="73">
        <v>0</v>
      </c>
      <c r="AX273" s="73">
        <v>9.0909090909090828E-2</v>
      </c>
      <c r="AY273" s="73">
        <v>-0.16666666666666663</v>
      </c>
      <c r="AZ273" s="24">
        <v>-6.3829787234042534E-2</v>
      </c>
      <c r="BA273" s="73">
        <v>0.10000000000000009</v>
      </c>
      <c r="BB273" s="73">
        <v>-0.16666666666666663</v>
      </c>
      <c r="BC273" s="73">
        <v>-0.25</v>
      </c>
      <c r="BD273" s="73">
        <v>0.19999999999999996</v>
      </c>
      <c r="BE273" s="24">
        <v>-4.5454545454545414E-2</v>
      </c>
      <c r="BF273" s="73">
        <v>0.63636363636363646</v>
      </c>
    </row>
    <row r="274" spans="1:58" ht="12.75" customHeight="1">
      <c r="A274" s="69" t="s">
        <v>90</v>
      </c>
      <c r="B274" s="123" t="s">
        <v>44</v>
      </c>
      <c r="C274" s="80" t="s">
        <v>52</v>
      </c>
      <c r="D274" s="80" t="s">
        <v>52</v>
      </c>
      <c r="E274" s="80" t="s">
        <v>52</v>
      </c>
      <c r="F274" s="80" t="s">
        <v>52</v>
      </c>
      <c r="G274" s="123" t="s">
        <v>44</v>
      </c>
      <c r="H274" s="80" t="s">
        <v>52</v>
      </c>
      <c r="I274" s="80" t="s">
        <v>52</v>
      </c>
      <c r="J274" s="80" t="s">
        <v>52</v>
      </c>
      <c r="K274" s="80" t="s">
        <v>52</v>
      </c>
      <c r="L274" s="37">
        <v>96</v>
      </c>
      <c r="M274" s="80" t="s">
        <v>52</v>
      </c>
      <c r="N274" s="80" t="s">
        <v>52</v>
      </c>
      <c r="O274" s="80" t="s">
        <v>52</v>
      </c>
      <c r="P274" s="80" t="s">
        <v>52</v>
      </c>
      <c r="Q274" s="37">
        <v>76</v>
      </c>
      <c r="R274" s="70">
        <v>20</v>
      </c>
      <c r="S274" s="70">
        <v>18</v>
      </c>
      <c r="T274" s="70">
        <v>17</v>
      </c>
      <c r="U274" s="70">
        <v>21</v>
      </c>
      <c r="V274" s="37">
        <v>76</v>
      </c>
      <c r="W274" s="70">
        <v>20</v>
      </c>
      <c r="X274" s="70">
        <v>19</v>
      </c>
      <c r="Y274" s="70">
        <v>15</v>
      </c>
      <c r="Z274" s="70">
        <v>19</v>
      </c>
      <c r="AA274" s="37">
        <v>73</v>
      </c>
      <c r="AB274" s="70">
        <v>16</v>
      </c>
      <c r="AC274" s="70">
        <v>16</v>
      </c>
      <c r="AD274" s="70">
        <v>15</v>
      </c>
      <c r="AE274" s="147">
        <v>17</v>
      </c>
      <c r="AF274" s="37">
        <v>64</v>
      </c>
      <c r="AG274" s="70">
        <v>16</v>
      </c>
      <c r="AH274" s="70">
        <v>15</v>
      </c>
      <c r="AI274" s="70">
        <v>14</v>
      </c>
      <c r="AJ274" s="147">
        <v>16</v>
      </c>
      <c r="AK274" s="37">
        <v>61</v>
      </c>
      <c r="AL274" s="70">
        <v>16</v>
      </c>
      <c r="AM274" s="70">
        <v>14</v>
      </c>
      <c r="AN274" s="70">
        <v>17</v>
      </c>
      <c r="AO274" s="147">
        <v>13</v>
      </c>
      <c r="AP274" s="37">
        <v>60</v>
      </c>
      <c r="AQ274" s="70">
        <v>17</v>
      </c>
      <c r="AR274" s="70">
        <v>17</v>
      </c>
      <c r="AS274" s="70">
        <v>16</v>
      </c>
      <c r="AT274" s="147">
        <v>22</v>
      </c>
      <c r="AU274" s="37">
        <v>72</v>
      </c>
      <c r="AV274" s="70">
        <v>17</v>
      </c>
      <c r="AW274" s="70">
        <v>19</v>
      </c>
      <c r="AX274" s="70">
        <v>19</v>
      </c>
      <c r="AY274" s="147">
        <v>18</v>
      </c>
      <c r="AZ274" s="37">
        <v>73</v>
      </c>
      <c r="BA274" s="70">
        <v>20</v>
      </c>
      <c r="BB274" s="70">
        <v>20</v>
      </c>
      <c r="BC274" s="70">
        <v>20</v>
      </c>
      <c r="BD274" s="147">
        <v>23</v>
      </c>
      <c r="BE274" s="37">
        <v>83</v>
      </c>
      <c r="BF274" s="70">
        <v>18</v>
      </c>
    </row>
    <row r="275" spans="1:58" ht="12.75" customHeight="1">
      <c r="A275" s="71" t="s">
        <v>7</v>
      </c>
      <c r="B275" s="24"/>
      <c r="C275" s="72"/>
      <c r="D275" s="72"/>
      <c r="E275" s="72"/>
      <c r="F275" s="72"/>
      <c r="G275" s="24"/>
      <c r="H275" s="72"/>
      <c r="I275" s="72"/>
      <c r="J275" s="72"/>
      <c r="K275" s="72"/>
      <c r="L275" s="24"/>
      <c r="M275" s="72"/>
      <c r="N275" s="72"/>
      <c r="O275" s="72"/>
      <c r="P275" s="72"/>
      <c r="Q275" s="24"/>
      <c r="R275" s="72"/>
      <c r="S275" s="72">
        <v>-9.9999999999999978E-2</v>
      </c>
      <c r="T275" s="72">
        <v>-5.555555555555558E-2</v>
      </c>
      <c r="U275" s="72">
        <v>0.23529411764705888</v>
      </c>
      <c r="V275" s="24"/>
      <c r="W275" s="72">
        <v>-4.7619047619047672E-2</v>
      </c>
      <c r="X275" s="72">
        <v>-5.0000000000000044E-2</v>
      </c>
      <c r="Y275" s="72">
        <v>-0.21052631578947367</v>
      </c>
      <c r="Z275" s="72">
        <v>0.26666666666666661</v>
      </c>
      <c r="AA275" s="24"/>
      <c r="AB275" s="72">
        <v>-0.15789473684210531</v>
      </c>
      <c r="AC275" s="72">
        <v>0</v>
      </c>
      <c r="AD275" s="72">
        <v>-6.25E-2</v>
      </c>
      <c r="AE275" s="72">
        <v>0.1333333333333333</v>
      </c>
      <c r="AF275" s="24"/>
      <c r="AG275" s="72">
        <v>-5.8823529411764719E-2</v>
      </c>
      <c r="AH275" s="72">
        <v>-6.25E-2</v>
      </c>
      <c r="AI275" s="72">
        <v>-6.6666666666666652E-2</v>
      </c>
      <c r="AJ275" s="72">
        <v>0.14285714285714279</v>
      </c>
      <c r="AK275" s="24"/>
      <c r="AL275" s="72">
        <v>0</v>
      </c>
      <c r="AM275" s="72">
        <v>-0.125</v>
      </c>
      <c r="AN275" s="72">
        <v>0.21428571428571419</v>
      </c>
      <c r="AO275" s="72">
        <v>-0.23529411764705888</v>
      </c>
      <c r="AP275" s="24"/>
      <c r="AQ275" s="72">
        <v>0.30769230769230771</v>
      </c>
      <c r="AR275" s="72">
        <v>0</v>
      </c>
      <c r="AS275" s="72">
        <v>-5.8823529411764719E-2</v>
      </c>
      <c r="AT275" s="72">
        <v>0.375</v>
      </c>
      <c r="AU275" s="24"/>
      <c r="AV275" s="72">
        <v>-0.22727272727272729</v>
      </c>
      <c r="AW275" s="72">
        <v>0.11764705882352944</v>
      </c>
      <c r="AX275" s="72">
        <v>0</v>
      </c>
      <c r="AY275" s="72">
        <v>-5.2631578947368474E-2</v>
      </c>
      <c r="AZ275" s="24"/>
      <c r="BA275" s="72">
        <v>0.11111111111111116</v>
      </c>
      <c r="BB275" s="72">
        <v>0</v>
      </c>
      <c r="BC275" s="72">
        <v>0</v>
      </c>
      <c r="BD275" s="72">
        <v>0.14999999999999991</v>
      </c>
      <c r="BE275" s="24"/>
      <c r="BF275" s="72">
        <v>-0.21739130434782605</v>
      </c>
    </row>
    <row r="276" spans="1:58" ht="12.75" customHeight="1">
      <c r="A276" s="71" t="s">
        <v>8</v>
      </c>
      <c r="B276" s="24"/>
      <c r="C276" s="73"/>
      <c r="D276" s="73"/>
      <c r="E276" s="73"/>
      <c r="F276" s="73"/>
      <c r="G276" s="24"/>
      <c r="H276" s="73"/>
      <c r="I276" s="73"/>
      <c r="J276" s="73"/>
      <c r="K276" s="73"/>
      <c r="L276" s="24"/>
      <c r="M276" s="73"/>
      <c r="N276" s="73"/>
      <c r="O276" s="73"/>
      <c r="P276" s="73"/>
      <c r="Q276" s="24">
        <v>-0.20833333333333337</v>
      </c>
      <c r="R276" s="73"/>
      <c r="S276" s="73"/>
      <c r="T276" s="73"/>
      <c r="U276" s="73"/>
      <c r="V276" s="24">
        <v>0</v>
      </c>
      <c r="W276" s="73">
        <v>0</v>
      </c>
      <c r="X276" s="73">
        <v>5.555555555555558E-2</v>
      </c>
      <c r="Y276" s="73">
        <v>-0.11764705882352944</v>
      </c>
      <c r="Z276" s="73">
        <v>-9.5238095238095233E-2</v>
      </c>
      <c r="AA276" s="24">
        <v>-3.9473684210526327E-2</v>
      </c>
      <c r="AB276" s="73">
        <v>-0.19999999999999996</v>
      </c>
      <c r="AC276" s="73">
        <v>-0.15789473684210531</v>
      </c>
      <c r="AD276" s="73">
        <v>0</v>
      </c>
      <c r="AE276" s="73">
        <v>-0.10526315789473684</v>
      </c>
      <c r="AF276" s="24">
        <v>-0.12328767123287676</v>
      </c>
      <c r="AG276" s="73">
        <v>0</v>
      </c>
      <c r="AH276" s="73">
        <v>-6.25E-2</v>
      </c>
      <c r="AI276" s="73">
        <v>-6.6666666666666652E-2</v>
      </c>
      <c r="AJ276" s="73">
        <v>-5.8823529411764719E-2</v>
      </c>
      <c r="AK276" s="24">
        <v>-4.6875E-2</v>
      </c>
      <c r="AL276" s="73">
        <v>0</v>
      </c>
      <c r="AM276" s="73">
        <v>-6.6666666666666652E-2</v>
      </c>
      <c r="AN276" s="73">
        <v>0.21428571428571419</v>
      </c>
      <c r="AO276" s="73">
        <v>-0.1875</v>
      </c>
      <c r="AP276" s="24">
        <v>-1.6393442622950838E-2</v>
      </c>
      <c r="AQ276" s="73">
        <v>6.25E-2</v>
      </c>
      <c r="AR276" s="73">
        <v>0.21428571428571419</v>
      </c>
      <c r="AS276" s="73">
        <v>-5.8823529411764719E-2</v>
      </c>
      <c r="AT276" s="73">
        <v>0.69230769230769229</v>
      </c>
      <c r="AU276" s="24">
        <v>0.19999999999999996</v>
      </c>
      <c r="AV276" s="73">
        <v>0</v>
      </c>
      <c r="AW276" s="73">
        <v>0.11764705882352944</v>
      </c>
      <c r="AX276" s="73">
        <v>0.1875</v>
      </c>
      <c r="AY276" s="73">
        <v>-0.18181818181818177</v>
      </c>
      <c r="AZ276" s="24">
        <v>1.388888888888884E-2</v>
      </c>
      <c r="BA276" s="73">
        <v>0.17647058823529416</v>
      </c>
      <c r="BB276" s="73">
        <v>5.2631578947368363E-2</v>
      </c>
      <c r="BC276" s="73">
        <v>5.2631578947368363E-2</v>
      </c>
      <c r="BD276" s="73">
        <v>0.27777777777777768</v>
      </c>
      <c r="BE276" s="24">
        <v>0.13698630136986312</v>
      </c>
      <c r="BF276" s="73">
        <v>-9.9999999999999978E-2</v>
      </c>
    </row>
    <row r="277" spans="1:58" ht="12.75" customHeight="1">
      <c r="A277" s="69" t="s">
        <v>91</v>
      </c>
      <c r="B277" s="123" t="s">
        <v>44</v>
      </c>
      <c r="C277" s="80" t="s">
        <v>52</v>
      </c>
      <c r="D277" s="80" t="s">
        <v>52</v>
      </c>
      <c r="E277" s="80" t="s">
        <v>52</v>
      </c>
      <c r="F277" s="80" t="s">
        <v>52</v>
      </c>
      <c r="G277" s="123" t="s">
        <v>44</v>
      </c>
      <c r="H277" s="80" t="s">
        <v>52</v>
      </c>
      <c r="I277" s="80" t="s">
        <v>52</v>
      </c>
      <c r="J277" s="80" t="s">
        <v>52</v>
      </c>
      <c r="K277" s="80" t="s">
        <v>52</v>
      </c>
      <c r="L277" s="37">
        <v>96</v>
      </c>
      <c r="M277" s="80" t="s">
        <v>52</v>
      </c>
      <c r="N277" s="80" t="s">
        <v>52</v>
      </c>
      <c r="O277" s="80" t="s">
        <v>52</v>
      </c>
      <c r="P277" s="80" t="s">
        <v>52</v>
      </c>
      <c r="Q277" s="37">
        <v>101</v>
      </c>
      <c r="R277" s="70">
        <v>21</v>
      </c>
      <c r="S277" s="70">
        <v>20</v>
      </c>
      <c r="T277" s="70">
        <v>22</v>
      </c>
      <c r="U277" s="70">
        <v>15</v>
      </c>
      <c r="V277" s="37">
        <v>78</v>
      </c>
      <c r="W277" s="70">
        <v>19</v>
      </c>
      <c r="X277" s="70">
        <v>18</v>
      </c>
      <c r="Y277" s="70">
        <v>25</v>
      </c>
      <c r="Z277" s="70">
        <v>21</v>
      </c>
      <c r="AA277" s="37">
        <v>83</v>
      </c>
      <c r="AB277" s="70">
        <v>20</v>
      </c>
      <c r="AC277" s="70">
        <v>19</v>
      </c>
      <c r="AD277" s="70">
        <v>18</v>
      </c>
      <c r="AE277" s="70">
        <v>19</v>
      </c>
      <c r="AF277" s="37">
        <v>76</v>
      </c>
      <c r="AG277" s="70">
        <v>17</v>
      </c>
      <c r="AH277" s="70">
        <v>19</v>
      </c>
      <c r="AI277" s="70">
        <v>20</v>
      </c>
      <c r="AJ277" s="70">
        <v>20</v>
      </c>
      <c r="AK277" s="37">
        <v>76</v>
      </c>
      <c r="AL277" s="70">
        <v>17</v>
      </c>
      <c r="AM277" s="70">
        <v>19</v>
      </c>
      <c r="AN277" s="70">
        <v>21</v>
      </c>
      <c r="AO277" s="70">
        <v>21</v>
      </c>
      <c r="AP277" s="37">
        <v>78</v>
      </c>
      <c r="AQ277" s="70">
        <v>17</v>
      </c>
      <c r="AR277" s="70">
        <v>18</v>
      </c>
      <c r="AS277" s="70">
        <v>18</v>
      </c>
      <c r="AT277" s="70">
        <v>19</v>
      </c>
      <c r="AU277" s="37">
        <v>72</v>
      </c>
      <c r="AV277" s="70">
        <v>18</v>
      </c>
      <c r="AW277" s="70">
        <v>17</v>
      </c>
      <c r="AX277" s="70">
        <v>18</v>
      </c>
      <c r="AY277" s="70">
        <v>16</v>
      </c>
      <c r="AZ277" s="37">
        <v>69</v>
      </c>
      <c r="BA277" s="70">
        <v>7</v>
      </c>
      <c r="BB277" s="70">
        <v>8</v>
      </c>
      <c r="BC277" s="70">
        <v>9</v>
      </c>
      <c r="BD277" s="70">
        <v>13</v>
      </c>
      <c r="BE277" s="37">
        <v>37</v>
      </c>
      <c r="BF277" s="70">
        <v>8</v>
      </c>
    </row>
    <row r="278" spans="1:58" ht="12.75" customHeight="1">
      <c r="A278" s="71" t="s">
        <v>7</v>
      </c>
      <c r="B278" s="24"/>
      <c r="C278" s="72"/>
      <c r="D278" s="72"/>
      <c r="E278" s="72"/>
      <c r="F278" s="72"/>
      <c r="G278" s="24"/>
      <c r="H278" s="72"/>
      <c r="I278" s="72"/>
      <c r="J278" s="72"/>
      <c r="K278" s="72"/>
      <c r="L278" s="24"/>
      <c r="M278" s="72"/>
      <c r="N278" s="72"/>
      <c r="O278" s="72"/>
      <c r="P278" s="72"/>
      <c r="Q278" s="24"/>
      <c r="R278" s="72"/>
      <c r="S278" s="72">
        <v>-4.7619047619047672E-2</v>
      </c>
      <c r="T278" s="72">
        <v>0.10000000000000009</v>
      </c>
      <c r="U278" s="72">
        <v>-0.31818181818181823</v>
      </c>
      <c r="V278" s="24"/>
      <c r="W278" s="72">
        <v>0.26666666666666661</v>
      </c>
      <c r="X278" s="72">
        <v>-5.2631578947368474E-2</v>
      </c>
      <c r="Y278" s="72">
        <v>0.38888888888888884</v>
      </c>
      <c r="Z278" s="72">
        <v>-0.16000000000000003</v>
      </c>
      <c r="AA278" s="24"/>
      <c r="AB278" s="72">
        <v>-4.7619047619047672E-2</v>
      </c>
      <c r="AC278" s="72">
        <v>-5.0000000000000044E-2</v>
      </c>
      <c r="AD278" s="72">
        <v>-5.2631578947368474E-2</v>
      </c>
      <c r="AE278" s="72">
        <v>5.555555555555558E-2</v>
      </c>
      <c r="AF278" s="24"/>
      <c r="AG278" s="72">
        <v>-0.10526315789473684</v>
      </c>
      <c r="AH278" s="72">
        <v>0.11764705882352944</v>
      </c>
      <c r="AI278" s="72">
        <v>5.2631578947368363E-2</v>
      </c>
      <c r="AJ278" s="72">
        <v>0</v>
      </c>
      <c r="AK278" s="24"/>
      <c r="AL278" s="72">
        <v>-0.15000000000000002</v>
      </c>
      <c r="AM278" s="72">
        <v>0.11764705882352944</v>
      </c>
      <c r="AN278" s="72">
        <v>0.10526315789473695</v>
      </c>
      <c r="AO278" s="72">
        <v>0</v>
      </c>
      <c r="AP278" s="24"/>
      <c r="AQ278" s="72">
        <v>-0.19047619047619047</v>
      </c>
      <c r="AR278" s="72">
        <v>5.8823529411764719E-2</v>
      </c>
      <c r="AS278" s="72">
        <v>0</v>
      </c>
      <c r="AT278" s="72">
        <v>5.555555555555558E-2</v>
      </c>
      <c r="AU278" s="24"/>
      <c r="AV278" s="72">
        <v>-5.2631578947368474E-2</v>
      </c>
      <c r="AW278" s="72">
        <v>-5.555555555555558E-2</v>
      </c>
      <c r="AX278" s="72">
        <v>5.8823529411764719E-2</v>
      </c>
      <c r="AY278" s="72">
        <v>-0.11111111111111116</v>
      </c>
      <c r="AZ278" s="24"/>
      <c r="BA278" s="72">
        <v>-0.5625</v>
      </c>
      <c r="BB278" s="72">
        <v>0.14285714285714279</v>
      </c>
      <c r="BC278" s="72">
        <v>0.125</v>
      </c>
      <c r="BD278" s="72">
        <v>0.44444444444444442</v>
      </c>
      <c r="BE278" s="24"/>
      <c r="BF278" s="72">
        <v>-0.38461538461538458</v>
      </c>
    </row>
    <row r="279" spans="1:58" ht="12.75" customHeight="1">
      <c r="A279" s="71" t="s">
        <v>8</v>
      </c>
      <c r="B279" s="24"/>
      <c r="C279" s="73"/>
      <c r="D279" s="73"/>
      <c r="E279" s="73"/>
      <c r="F279" s="73"/>
      <c r="G279" s="24"/>
      <c r="H279" s="73"/>
      <c r="I279" s="73"/>
      <c r="J279" s="73"/>
      <c r="K279" s="73"/>
      <c r="L279" s="24"/>
      <c r="M279" s="73"/>
      <c r="N279" s="73"/>
      <c r="O279" s="73"/>
      <c r="P279" s="73"/>
      <c r="Q279" s="24">
        <v>5.2083333333333259E-2</v>
      </c>
      <c r="R279" s="73"/>
      <c r="S279" s="73"/>
      <c r="T279" s="73"/>
      <c r="U279" s="73"/>
      <c r="V279" s="24">
        <v>-0.2277227722772277</v>
      </c>
      <c r="W279" s="73">
        <v>-9.5238095238095233E-2</v>
      </c>
      <c r="X279" s="73">
        <v>-9.9999999999999978E-2</v>
      </c>
      <c r="Y279" s="73">
        <v>0.13636363636363646</v>
      </c>
      <c r="Z279" s="73">
        <v>0.39999999999999991</v>
      </c>
      <c r="AA279" s="24">
        <v>6.4102564102564097E-2</v>
      </c>
      <c r="AB279" s="73">
        <v>5.2631578947368363E-2</v>
      </c>
      <c r="AC279" s="73">
        <v>5.555555555555558E-2</v>
      </c>
      <c r="AD279" s="73">
        <v>-0.28000000000000003</v>
      </c>
      <c r="AE279" s="73">
        <v>-9.5238095238095233E-2</v>
      </c>
      <c r="AF279" s="24">
        <v>-8.4337349397590411E-2</v>
      </c>
      <c r="AG279" s="73">
        <v>-0.15000000000000002</v>
      </c>
      <c r="AH279" s="73">
        <v>0</v>
      </c>
      <c r="AI279" s="73">
        <v>0.11111111111111116</v>
      </c>
      <c r="AJ279" s="73">
        <v>5.2631578947368363E-2</v>
      </c>
      <c r="AK279" s="24">
        <v>0</v>
      </c>
      <c r="AL279" s="73">
        <v>0</v>
      </c>
      <c r="AM279" s="73">
        <v>0</v>
      </c>
      <c r="AN279" s="73">
        <v>5.0000000000000044E-2</v>
      </c>
      <c r="AO279" s="73">
        <v>5.0000000000000044E-2</v>
      </c>
      <c r="AP279" s="24">
        <v>2.6315789473684292E-2</v>
      </c>
      <c r="AQ279" s="73">
        <v>0</v>
      </c>
      <c r="AR279" s="73">
        <v>-5.2631578947368474E-2</v>
      </c>
      <c r="AS279" s="73">
        <v>-0.1428571428571429</v>
      </c>
      <c r="AT279" s="73">
        <v>-9.5238095238095233E-2</v>
      </c>
      <c r="AU279" s="24">
        <v>-7.6923076923076872E-2</v>
      </c>
      <c r="AV279" s="73">
        <v>5.8823529411764719E-2</v>
      </c>
      <c r="AW279" s="73">
        <v>-5.555555555555558E-2</v>
      </c>
      <c r="AX279" s="73">
        <v>0</v>
      </c>
      <c r="AY279" s="73">
        <v>-0.15789473684210531</v>
      </c>
      <c r="AZ279" s="24">
        <v>-4.166666666666663E-2</v>
      </c>
      <c r="BA279" s="73">
        <v>-0.61111111111111116</v>
      </c>
      <c r="BB279" s="73">
        <v>-0.52941176470588236</v>
      </c>
      <c r="BC279" s="73">
        <v>-0.5</v>
      </c>
      <c r="BD279" s="73">
        <v>-0.1875</v>
      </c>
      <c r="BE279" s="24">
        <v>-0.46376811594202894</v>
      </c>
      <c r="BF279" s="73">
        <v>0.14285714285714279</v>
      </c>
    </row>
    <row r="280" spans="1:58" ht="12.75" hidden="1" customHeight="1">
      <c r="A280" s="69" t="s">
        <v>142</v>
      </c>
      <c r="B280" s="123" t="s">
        <v>44</v>
      </c>
      <c r="C280" s="80" t="s">
        <v>52</v>
      </c>
      <c r="D280" s="80" t="s">
        <v>52</v>
      </c>
      <c r="E280" s="80" t="s">
        <v>52</v>
      </c>
      <c r="F280" s="80" t="s">
        <v>52</v>
      </c>
      <c r="G280" s="123" t="s">
        <v>44</v>
      </c>
      <c r="H280" s="80" t="s">
        <v>52</v>
      </c>
      <c r="I280" s="80" t="s">
        <v>52</v>
      </c>
      <c r="J280" s="80" t="s">
        <v>52</v>
      </c>
      <c r="K280" s="80" t="s">
        <v>52</v>
      </c>
      <c r="L280" s="37">
        <v>51</v>
      </c>
      <c r="M280" s="80" t="s">
        <v>52</v>
      </c>
      <c r="N280" s="80" t="s">
        <v>52</v>
      </c>
      <c r="O280" s="80" t="s">
        <v>52</v>
      </c>
      <c r="P280" s="80" t="s">
        <v>52</v>
      </c>
      <c r="Q280" s="37">
        <v>53</v>
      </c>
      <c r="R280" s="70">
        <v>20</v>
      </c>
      <c r="S280" s="70">
        <v>18</v>
      </c>
      <c r="T280" s="70">
        <v>20</v>
      </c>
      <c r="U280" s="70">
        <v>18</v>
      </c>
      <c r="V280" s="37">
        <v>76</v>
      </c>
      <c r="W280" s="70">
        <v>28</v>
      </c>
      <c r="X280" s="70">
        <v>26</v>
      </c>
      <c r="Y280" s="70">
        <v>16</v>
      </c>
      <c r="Z280" s="70">
        <v>11</v>
      </c>
      <c r="AA280" s="37">
        <v>81</v>
      </c>
      <c r="AB280" s="70">
        <v>7</v>
      </c>
      <c r="AC280" s="70">
        <v>6</v>
      </c>
      <c r="AD280" s="70">
        <v>6</v>
      </c>
      <c r="AE280" s="70">
        <v>7</v>
      </c>
      <c r="AF280" s="37">
        <v>26</v>
      </c>
      <c r="AG280" s="70">
        <v>0</v>
      </c>
      <c r="AH280" s="76">
        <v>0</v>
      </c>
      <c r="AI280" s="76">
        <v>0</v>
      </c>
      <c r="AJ280" s="76">
        <v>0</v>
      </c>
      <c r="AK280" s="63">
        <v>0</v>
      </c>
      <c r="AL280" s="76">
        <v>0</v>
      </c>
      <c r="AM280" s="76">
        <v>0</v>
      </c>
      <c r="AN280" s="76">
        <v>0</v>
      </c>
      <c r="AO280" s="76">
        <v>0</v>
      </c>
      <c r="AP280" s="63">
        <v>0</v>
      </c>
      <c r="AQ280" s="76">
        <v>0</v>
      </c>
      <c r="AR280" s="76">
        <v>0</v>
      </c>
      <c r="AS280" s="76">
        <v>0</v>
      </c>
      <c r="AT280" s="76">
        <v>0</v>
      </c>
      <c r="AU280" s="63">
        <v>0</v>
      </c>
      <c r="AV280" s="76">
        <v>0</v>
      </c>
      <c r="AW280" s="76">
        <v>0</v>
      </c>
      <c r="AX280" s="76">
        <v>0</v>
      </c>
      <c r="AY280" s="76">
        <v>0</v>
      </c>
      <c r="AZ280" s="63">
        <v>0</v>
      </c>
      <c r="BA280" s="76">
        <v>0</v>
      </c>
      <c r="BB280" s="76">
        <v>0</v>
      </c>
      <c r="BC280" s="76">
        <v>0</v>
      </c>
      <c r="BD280" s="76">
        <v>0</v>
      </c>
      <c r="BE280" s="63">
        <v>0</v>
      </c>
      <c r="BF280" s="76">
        <v>0</v>
      </c>
    </row>
    <row r="281" spans="1:58" ht="12.75" hidden="1" customHeight="1">
      <c r="A281" s="71" t="s">
        <v>7</v>
      </c>
      <c r="B281" s="24"/>
      <c r="C281" s="72"/>
      <c r="D281" s="72"/>
      <c r="E281" s="72"/>
      <c r="F281" s="72"/>
      <c r="G281" s="24"/>
      <c r="H281" s="72"/>
      <c r="I281" s="72"/>
      <c r="J281" s="72"/>
      <c r="K281" s="72"/>
      <c r="L281" s="24"/>
      <c r="M281" s="72"/>
      <c r="N281" s="72"/>
      <c r="O281" s="72"/>
      <c r="P281" s="72"/>
      <c r="Q281" s="24"/>
      <c r="R281" s="72"/>
      <c r="S281" s="72">
        <v>-9.9999999999999978E-2</v>
      </c>
      <c r="T281" s="72">
        <v>0.11111111111111116</v>
      </c>
      <c r="U281" s="72">
        <v>-9.9999999999999978E-2</v>
      </c>
      <c r="V281" s="24"/>
      <c r="W281" s="72">
        <v>0.55555555555555558</v>
      </c>
      <c r="X281" s="72">
        <v>-7.1428571428571397E-2</v>
      </c>
      <c r="Y281" s="72">
        <v>-0.38461538461538458</v>
      </c>
      <c r="Z281" s="72">
        <v>-0.3125</v>
      </c>
      <c r="AA281" s="24"/>
      <c r="AB281" s="72">
        <v>-0.36363636363636365</v>
      </c>
      <c r="AC281" s="72">
        <v>-0.1428571428571429</v>
      </c>
      <c r="AD281" s="72">
        <v>0</v>
      </c>
      <c r="AE281" s="72">
        <v>0.16666666666666674</v>
      </c>
      <c r="AF281" s="24"/>
      <c r="AG281" s="85" t="s">
        <v>43</v>
      </c>
      <c r="AH281" s="85" t="s">
        <v>43</v>
      </c>
      <c r="AI281" s="85" t="s">
        <v>43</v>
      </c>
      <c r="AJ281" s="85" t="s">
        <v>43</v>
      </c>
      <c r="AK281" s="24"/>
      <c r="AL281" s="85" t="s">
        <v>43</v>
      </c>
      <c r="AM281" s="85" t="s">
        <v>43</v>
      </c>
      <c r="AN281" s="85" t="s">
        <v>43</v>
      </c>
      <c r="AO281" s="85" t="s">
        <v>43</v>
      </c>
      <c r="AP281" s="24"/>
      <c r="AQ281" s="85" t="s">
        <v>43</v>
      </c>
      <c r="AR281" s="85" t="s">
        <v>43</v>
      </c>
      <c r="AS281" s="85" t="s">
        <v>43</v>
      </c>
      <c r="AT281" s="85" t="s">
        <v>43</v>
      </c>
      <c r="AU281" s="24"/>
      <c r="AV281" s="85" t="s">
        <v>43</v>
      </c>
      <c r="AW281" s="85" t="s">
        <v>43</v>
      </c>
      <c r="AX281" s="85" t="s">
        <v>43</v>
      </c>
      <c r="AY281" s="85" t="s">
        <v>43</v>
      </c>
      <c r="AZ281" s="24"/>
      <c r="BA281" s="85" t="s">
        <v>43</v>
      </c>
      <c r="BB281" s="85" t="s">
        <v>43</v>
      </c>
      <c r="BC281" s="85" t="s">
        <v>43</v>
      </c>
      <c r="BD281" s="85" t="s">
        <v>43</v>
      </c>
      <c r="BE281" s="24"/>
      <c r="BF281" s="85" t="s">
        <v>43</v>
      </c>
    </row>
    <row r="282" spans="1:58" ht="11.7" hidden="1" customHeight="1">
      <c r="A282" s="71" t="s">
        <v>8</v>
      </c>
      <c r="B282" s="24"/>
      <c r="C282" s="73"/>
      <c r="D282" s="73"/>
      <c r="E282" s="73"/>
      <c r="F282" s="73"/>
      <c r="G282" s="24"/>
      <c r="H282" s="73"/>
      <c r="I282" s="73"/>
      <c r="J282" s="73"/>
      <c r="K282" s="73"/>
      <c r="L282" s="24"/>
      <c r="M282" s="73"/>
      <c r="N282" s="73"/>
      <c r="O282" s="73"/>
      <c r="P282" s="73"/>
      <c r="Q282" s="24">
        <v>3.9215686274509887E-2</v>
      </c>
      <c r="R282" s="73"/>
      <c r="S282" s="73"/>
      <c r="T282" s="73"/>
      <c r="U282" s="73"/>
      <c r="V282" s="24">
        <v>0.4339622641509433</v>
      </c>
      <c r="W282" s="73">
        <v>0.39999999999999991</v>
      </c>
      <c r="X282" s="73">
        <v>0.44444444444444442</v>
      </c>
      <c r="Y282" s="73">
        <v>-0.19999999999999996</v>
      </c>
      <c r="Z282" s="73">
        <v>-0.38888888888888884</v>
      </c>
      <c r="AA282" s="24">
        <v>6.578947368421062E-2</v>
      </c>
      <c r="AB282" s="73">
        <v>-0.75</v>
      </c>
      <c r="AC282" s="73">
        <v>-0.76923076923076916</v>
      </c>
      <c r="AD282" s="73">
        <v>-0.625</v>
      </c>
      <c r="AE282" s="73">
        <v>-0.36363636363636365</v>
      </c>
      <c r="AF282" s="24">
        <v>-0.67901234567901236</v>
      </c>
      <c r="AG282" s="85" t="s">
        <v>43</v>
      </c>
      <c r="AH282" s="85" t="s">
        <v>43</v>
      </c>
      <c r="AI282" s="85" t="s">
        <v>43</v>
      </c>
      <c r="AJ282" s="85" t="s">
        <v>43</v>
      </c>
      <c r="AK282" s="92" t="s">
        <v>43</v>
      </c>
      <c r="AL282" s="85" t="s">
        <v>43</v>
      </c>
      <c r="AM282" s="85" t="s">
        <v>43</v>
      </c>
      <c r="AN282" s="85" t="s">
        <v>43</v>
      </c>
      <c r="AO282" s="85" t="s">
        <v>43</v>
      </c>
      <c r="AP282" s="92" t="s">
        <v>43</v>
      </c>
      <c r="AQ282" s="85" t="s">
        <v>43</v>
      </c>
      <c r="AR282" s="85" t="s">
        <v>43</v>
      </c>
      <c r="AS282" s="85" t="s">
        <v>43</v>
      </c>
      <c r="AT282" s="85" t="s">
        <v>43</v>
      </c>
      <c r="AU282" s="92" t="s">
        <v>43</v>
      </c>
      <c r="AV282" s="85" t="s">
        <v>43</v>
      </c>
      <c r="AW282" s="85" t="s">
        <v>43</v>
      </c>
      <c r="AX282" s="85" t="s">
        <v>43</v>
      </c>
      <c r="AY282" s="85" t="s">
        <v>43</v>
      </c>
      <c r="AZ282" s="92" t="s">
        <v>43</v>
      </c>
      <c r="BA282" s="85" t="s">
        <v>43</v>
      </c>
      <c r="BB282" s="85" t="s">
        <v>43</v>
      </c>
      <c r="BC282" s="85" t="s">
        <v>43</v>
      </c>
      <c r="BD282" s="85" t="s">
        <v>43</v>
      </c>
      <c r="BE282" s="92" t="s">
        <v>43</v>
      </c>
      <c r="BF282" s="85" t="s">
        <v>43</v>
      </c>
    </row>
    <row r="283" spans="1:58" ht="10.5" customHeight="1">
      <c r="A283" s="50" t="s">
        <v>20</v>
      </c>
      <c r="B283" s="40"/>
      <c r="C283" s="52"/>
      <c r="D283" s="52"/>
      <c r="E283" s="52"/>
      <c r="F283" s="52"/>
      <c r="G283" s="40"/>
      <c r="H283" s="52"/>
      <c r="I283" s="52"/>
      <c r="J283" s="52"/>
      <c r="K283" s="52"/>
      <c r="L283" s="40"/>
      <c r="M283" s="52"/>
      <c r="N283" s="52"/>
      <c r="O283" s="52"/>
      <c r="P283" s="52"/>
      <c r="Q283" s="40"/>
      <c r="R283" s="52"/>
      <c r="S283" s="52"/>
      <c r="T283" s="52"/>
      <c r="U283" s="52"/>
      <c r="V283" s="40"/>
      <c r="W283" s="52"/>
      <c r="X283" s="52"/>
      <c r="Y283" s="52"/>
      <c r="Z283" s="52"/>
      <c r="AA283" s="40"/>
      <c r="AB283" s="52"/>
      <c r="AC283" s="52"/>
      <c r="AD283" s="52"/>
      <c r="AE283" s="52"/>
      <c r="AF283" s="40"/>
      <c r="AG283" s="52"/>
      <c r="AH283" s="52"/>
      <c r="AI283" s="52"/>
      <c r="AJ283" s="52"/>
      <c r="AK283" s="40"/>
      <c r="AL283" s="52"/>
      <c r="AM283" s="52"/>
      <c r="AN283" s="52"/>
      <c r="AO283" s="52"/>
      <c r="AP283" s="40"/>
      <c r="AQ283" s="52"/>
      <c r="AR283" s="52"/>
      <c r="AS283" s="52"/>
      <c r="AT283" s="52"/>
      <c r="AU283" s="40"/>
      <c r="AV283" s="52"/>
      <c r="AW283" s="52"/>
      <c r="AX283" s="52"/>
      <c r="AY283" s="52"/>
      <c r="AZ283" s="40"/>
      <c r="BA283" s="52"/>
      <c r="BB283" s="52"/>
      <c r="BC283" s="52"/>
      <c r="BD283" s="52"/>
      <c r="BE283" s="40"/>
      <c r="BF283" s="52"/>
    </row>
    <row r="284" spans="1:58" s="36" customFormat="1" ht="12" customHeight="1">
      <c r="A284" s="69" t="s">
        <v>30</v>
      </c>
      <c r="B284" s="56">
        <v>0.26374725054989001</v>
      </c>
      <c r="C284" s="78">
        <v>0.26491477272727271</v>
      </c>
      <c r="D284" s="78">
        <v>0.32644017725258495</v>
      </c>
      <c r="E284" s="78">
        <v>0.30835734870317005</v>
      </c>
      <c r="F284" s="78">
        <v>0.4157778209563282</v>
      </c>
      <c r="G284" s="56">
        <v>0.31329716062819035</v>
      </c>
      <c r="H284" s="78">
        <v>0.32956259426847662</v>
      </c>
      <c r="I284" s="78">
        <v>0.3292867981790592</v>
      </c>
      <c r="J284" s="78">
        <v>0.36559940431868948</v>
      </c>
      <c r="K284" s="78">
        <v>0.12234042553191489</v>
      </c>
      <c r="L284" s="56">
        <v>0.28719592683386763</v>
      </c>
      <c r="M284" s="78">
        <v>0.37576687116564417</v>
      </c>
      <c r="N284" s="78">
        <v>0.38485080336648814</v>
      </c>
      <c r="O284" s="78">
        <v>0.42025699168556313</v>
      </c>
      <c r="P284" s="78">
        <v>0.37170805116629047</v>
      </c>
      <c r="Q284" s="56">
        <v>0.38818164544936345</v>
      </c>
      <c r="R284" s="78">
        <v>0.17911714770797962</v>
      </c>
      <c r="S284" s="78">
        <v>0.44188034188034186</v>
      </c>
      <c r="T284" s="78">
        <v>0.46037099494097805</v>
      </c>
      <c r="U284" s="78">
        <v>0.35637342908438063</v>
      </c>
      <c r="V284" s="56">
        <v>0.35950946643717729</v>
      </c>
      <c r="W284" s="78">
        <v>0.44954128440366975</v>
      </c>
      <c r="X284" s="78">
        <v>0.37639965546942289</v>
      </c>
      <c r="Y284" s="78">
        <v>0.3646649260226284</v>
      </c>
      <c r="Z284" s="78">
        <v>0.50312221231043708</v>
      </c>
      <c r="AA284" s="56">
        <v>0.42311015118790496</v>
      </c>
      <c r="AB284" s="78">
        <v>0.47387068201948629</v>
      </c>
      <c r="AC284" s="78">
        <v>0.45495093666369313</v>
      </c>
      <c r="AD284" s="78">
        <v>0.43833185448092282</v>
      </c>
      <c r="AE284" s="78">
        <v>0.41689373297002724</v>
      </c>
      <c r="AF284" s="56">
        <v>0.44618133095131757</v>
      </c>
      <c r="AG284" s="78">
        <v>0.46796657381615597</v>
      </c>
      <c r="AH284" s="78">
        <v>0.43895619757688725</v>
      </c>
      <c r="AI284" s="78">
        <v>0.46068455134135061</v>
      </c>
      <c r="AJ284" s="78">
        <v>0.46685082872928174</v>
      </c>
      <c r="AK284" s="56">
        <v>0.45865184155663657</v>
      </c>
      <c r="AL284" s="78">
        <v>0.49146451033243488</v>
      </c>
      <c r="AM284" s="78">
        <v>0.59909502262443437</v>
      </c>
      <c r="AN284" s="78">
        <v>0.46503178928247046</v>
      </c>
      <c r="AO284" s="78">
        <v>0.39246323529411764</v>
      </c>
      <c r="AP284" s="56">
        <v>0.48740639891082371</v>
      </c>
      <c r="AQ284" s="78">
        <v>0.48201438848920863</v>
      </c>
      <c r="AR284" s="78">
        <v>0.49090909090909091</v>
      </c>
      <c r="AS284" s="78">
        <v>0.47658402203856748</v>
      </c>
      <c r="AT284" s="78">
        <v>0.44454713493530501</v>
      </c>
      <c r="AU284" s="56">
        <v>0.47364818617385351</v>
      </c>
      <c r="AV284" s="78">
        <v>0.47588126159554733</v>
      </c>
      <c r="AW284" s="78">
        <v>0.46880907372400754</v>
      </c>
      <c r="AX284" s="78">
        <v>0.46371347785108391</v>
      </c>
      <c r="AY284" s="78">
        <v>0.44890162368672398</v>
      </c>
      <c r="AZ284" s="56">
        <v>0.46442035815268612</v>
      </c>
      <c r="BA284" s="78">
        <v>0.444967074317968</v>
      </c>
      <c r="BB284" s="78">
        <v>0.36372180451127817</v>
      </c>
      <c r="BC284" s="78">
        <v>0.43240651965484178</v>
      </c>
      <c r="BD284" s="78">
        <v>-8.4795321637426896E-2</v>
      </c>
      <c r="BE284" s="56">
        <v>0.29170638703527169</v>
      </c>
      <c r="BF284" s="78">
        <v>0.50910834132310645</v>
      </c>
    </row>
    <row r="285" spans="1:58" s="36" customFormat="1" ht="12" customHeight="1">
      <c r="A285" s="69" t="s">
        <v>38</v>
      </c>
      <c r="B285" s="56">
        <v>0.14737052589482103</v>
      </c>
      <c r="C285" s="78">
        <v>0.17329545454545456</v>
      </c>
      <c r="D285" s="78">
        <v>0.21418020679468242</v>
      </c>
      <c r="E285" s="78">
        <v>0.1952449567723343</v>
      </c>
      <c r="F285" s="78">
        <v>0.25986113809770511</v>
      </c>
      <c r="G285" s="56">
        <v>0.2017846119300209</v>
      </c>
      <c r="H285" s="78">
        <v>0.25339366515837103</v>
      </c>
      <c r="I285" s="78">
        <v>0.23975720789074356</v>
      </c>
      <c r="J285" s="78">
        <v>0.23752792256142963</v>
      </c>
      <c r="K285" s="78">
        <v>0.10334346504559271</v>
      </c>
      <c r="L285" s="56">
        <v>0.20874976428436734</v>
      </c>
      <c r="M285" s="78">
        <v>0.27607361963190186</v>
      </c>
      <c r="N285" s="78">
        <v>0.26702371843917366</v>
      </c>
      <c r="O285" s="78">
        <v>0.28495842781557068</v>
      </c>
      <c r="P285" s="78">
        <v>0.25583145221971409</v>
      </c>
      <c r="Q285" s="56">
        <v>0.2709481284438533</v>
      </c>
      <c r="R285" s="78">
        <v>0.10441426146010187</v>
      </c>
      <c r="S285" s="78">
        <v>0.28205128205128205</v>
      </c>
      <c r="T285" s="78">
        <v>0.26222596964586847</v>
      </c>
      <c r="U285" s="78">
        <v>0.27737881508078993</v>
      </c>
      <c r="V285" s="56">
        <v>0.23085197934595525</v>
      </c>
      <c r="W285" s="78">
        <v>0.29024186822351961</v>
      </c>
      <c r="X285" s="78">
        <v>0.22652885443583118</v>
      </c>
      <c r="Y285" s="78">
        <v>0.21409921671018275</v>
      </c>
      <c r="Z285" s="78">
        <v>0.33006244424620873</v>
      </c>
      <c r="AA285" s="56">
        <v>0.26501079913606912</v>
      </c>
      <c r="AB285" s="78">
        <v>0.26837909654561559</v>
      </c>
      <c r="AC285" s="78">
        <v>0.26048171275646742</v>
      </c>
      <c r="AD285" s="78">
        <v>0.25554569653948533</v>
      </c>
      <c r="AE285" s="78">
        <v>0.23887375113533152</v>
      </c>
      <c r="AF285" s="56">
        <v>0.2559178204555605</v>
      </c>
      <c r="AG285" s="78">
        <v>0.27390900649953576</v>
      </c>
      <c r="AH285" s="78">
        <v>0.23392357875116496</v>
      </c>
      <c r="AI285" s="78">
        <v>0.2432932469935245</v>
      </c>
      <c r="AJ285" s="78">
        <v>0.26979742173112337</v>
      </c>
      <c r="AK285" s="56">
        <v>0.25526986333101692</v>
      </c>
      <c r="AL285" s="78">
        <v>0.31087151841868821</v>
      </c>
      <c r="AM285" s="78">
        <v>0.34570135746606334</v>
      </c>
      <c r="AN285" s="78">
        <v>0.23251589464123523</v>
      </c>
      <c r="AO285" s="78">
        <v>0.3125</v>
      </c>
      <c r="AP285" s="56">
        <v>0.30043113228953938</v>
      </c>
      <c r="AQ285" s="78">
        <v>0.29496402877697842</v>
      </c>
      <c r="AR285" s="78">
        <v>0.29636363636363638</v>
      </c>
      <c r="AS285" s="78">
        <v>0.31496786042240588</v>
      </c>
      <c r="AT285" s="78">
        <v>0.21719038817005545</v>
      </c>
      <c r="AU285" s="56">
        <v>0.28108601414556239</v>
      </c>
      <c r="AV285" s="78">
        <v>0.29591836734693877</v>
      </c>
      <c r="AW285" s="78">
        <v>0.29962192816635158</v>
      </c>
      <c r="AX285" s="78">
        <v>0.26013195098963243</v>
      </c>
      <c r="AY285" s="78">
        <v>0.24832855778414517</v>
      </c>
      <c r="AZ285" s="56">
        <v>0.27615457115928371</v>
      </c>
      <c r="BA285" s="78">
        <v>0.24741298212605833</v>
      </c>
      <c r="BB285" s="78">
        <v>0.18984962406015038</v>
      </c>
      <c r="BC285" s="78">
        <v>0.2464046021093001</v>
      </c>
      <c r="BD285" s="78">
        <v>-0.15107212475633527</v>
      </c>
      <c r="BE285" s="56">
        <v>0.13512869399428026</v>
      </c>
      <c r="BF285" s="78">
        <v>0.30776605944391178</v>
      </c>
    </row>
    <row r="286" spans="1:58" s="36" customFormat="1" ht="11.25" customHeight="1">
      <c r="A286" s="69" t="s">
        <v>10</v>
      </c>
      <c r="B286" s="56">
        <v>0.45190961807638474</v>
      </c>
      <c r="C286" s="78">
        <v>0.41974431818181818</v>
      </c>
      <c r="D286" s="78">
        <v>0.48227474150664695</v>
      </c>
      <c r="E286" s="78">
        <v>0.46253602305475505</v>
      </c>
      <c r="F286" s="78">
        <v>0.79033628897302033</v>
      </c>
      <c r="G286" s="56">
        <v>0.49426609680121958</v>
      </c>
      <c r="H286" s="78">
        <v>0.48868778280542985</v>
      </c>
      <c r="I286" s="78">
        <v>0.48482549317147194</v>
      </c>
      <c r="J286" s="78">
        <v>0.50260610573343256</v>
      </c>
      <c r="K286" s="78">
        <v>0.26975683890577506</v>
      </c>
      <c r="L286" s="56">
        <v>0.43692249669998112</v>
      </c>
      <c r="M286" s="78">
        <v>0.50613496932515334</v>
      </c>
      <c r="N286" s="78">
        <v>0.51568477429227233</v>
      </c>
      <c r="O286" s="78">
        <v>0.54950869236583522</v>
      </c>
      <c r="P286" s="78">
        <v>0.50564334085778784</v>
      </c>
      <c r="Q286" s="56">
        <v>0.51928557856735702</v>
      </c>
      <c r="R286" s="78">
        <v>0.31663837011884549</v>
      </c>
      <c r="S286" s="78">
        <v>0.58803418803418805</v>
      </c>
      <c r="T286" s="78">
        <v>0.61214165261382802</v>
      </c>
      <c r="U286" s="78">
        <v>0.51346499102333931</v>
      </c>
      <c r="V286" s="56">
        <v>0.50753012048192769</v>
      </c>
      <c r="W286" s="78">
        <v>0.59799833194328611</v>
      </c>
      <c r="X286" s="78">
        <v>0.52971576227390182</v>
      </c>
      <c r="Y286" s="78">
        <v>0.52567449956483903</v>
      </c>
      <c r="Z286" s="78">
        <v>0.67172167707404107</v>
      </c>
      <c r="AA286" s="56">
        <v>0.58077753779697627</v>
      </c>
      <c r="AB286" s="78">
        <v>0.62178919397697074</v>
      </c>
      <c r="AC286" s="78">
        <v>0.60481712756467443</v>
      </c>
      <c r="AD286" s="78">
        <v>0.59272404614019525</v>
      </c>
      <c r="AE286" s="78">
        <v>0.57493188010899188</v>
      </c>
      <c r="AF286" s="56">
        <v>0.5987047789191603</v>
      </c>
      <c r="AG286" s="78">
        <v>0.62395543175487467</v>
      </c>
      <c r="AH286" s="78">
        <v>0.59925442684063379</v>
      </c>
      <c r="AI286" s="78">
        <v>0.62534690101757628</v>
      </c>
      <c r="AJ286" s="78">
        <v>0.62338858195211788</v>
      </c>
      <c r="AK286" s="56">
        <v>0.61802177438035677</v>
      </c>
      <c r="AL286" s="78">
        <v>0.64959568733153639</v>
      </c>
      <c r="AM286" s="78">
        <v>0.7619909502262443</v>
      </c>
      <c r="AN286" s="78">
        <v>0.63215258855585832</v>
      </c>
      <c r="AO286" s="78">
        <v>0.5625</v>
      </c>
      <c r="AP286" s="56">
        <v>0.65191740412979349</v>
      </c>
      <c r="AQ286" s="78">
        <v>0.64658273381294962</v>
      </c>
      <c r="AR286" s="78">
        <v>0.65909090909090906</v>
      </c>
      <c r="AS286" s="78">
        <v>0.64921946740128555</v>
      </c>
      <c r="AT286" s="78">
        <v>0.59334565619223656</v>
      </c>
      <c r="AU286" s="56">
        <v>0.63723477070499657</v>
      </c>
      <c r="AV286" s="78">
        <v>0.6428571428571429</v>
      </c>
      <c r="AW286" s="78">
        <v>0.63610586011342152</v>
      </c>
      <c r="AX286" s="78">
        <v>0.63901979264844488</v>
      </c>
      <c r="AY286" s="78">
        <v>0.62559694364851959</v>
      </c>
      <c r="AZ286" s="56">
        <v>0.63595664467483504</v>
      </c>
      <c r="BA286" s="78">
        <v>0.63687676387582315</v>
      </c>
      <c r="BB286" s="78">
        <v>0.56203007518796988</v>
      </c>
      <c r="BC286" s="78">
        <v>0.64141898370086292</v>
      </c>
      <c r="BD286" s="78">
        <v>0.12670565302144249</v>
      </c>
      <c r="BE286" s="56">
        <v>0.49428026692087701</v>
      </c>
      <c r="BF286" s="78">
        <v>0.70757430488974116</v>
      </c>
    </row>
    <row r="287" spans="1:58" s="36" customFormat="1" ht="11.25" customHeight="1">
      <c r="A287" s="69" t="s">
        <v>19</v>
      </c>
      <c r="B287" s="56">
        <v>0.10097980403919216</v>
      </c>
      <c r="C287" s="78">
        <v>0.11221590909090909</v>
      </c>
      <c r="D287" s="78">
        <v>9.7488921713441659E-2</v>
      </c>
      <c r="E287" s="78">
        <v>0.11239193083573487</v>
      </c>
      <c r="F287" s="78">
        <v>0.30466478259730945</v>
      </c>
      <c r="G287" s="56">
        <v>0.1308413904725188</v>
      </c>
      <c r="H287" s="78">
        <v>0.17948717948717949</v>
      </c>
      <c r="I287" s="78">
        <v>0.1449165402124431</v>
      </c>
      <c r="J287" s="78">
        <v>0.15189873417721519</v>
      </c>
      <c r="K287" s="78">
        <v>0.16717325227963525</v>
      </c>
      <c r="L287" s="56">
        <v>0.16085234772770129</v>
      </c>
      <c r="M287" s="78">
        <v>0.18251533742331288</v>
      </c>
      <c r="N287" s="78">
        <v>0.18898240244835501</v>
      </c>
      <c r="O287" s="78">
        <v>0.18518518518518517</v>
      </c>
      <c r="P287" s="78">
        <v>0.2272385252069225</v>
      </c>
      <c r="Q287" s="56">
        <v>0.1960858825764773</v>
      </c>
      <c r="R287" s="78">
        <v>0.27079796264855688</v>
      </c>
      <c r="S287" s="78">
        <v>0.27264957264957262</v>
      </c>
      <c r="T287" s="78">
        <v>0.22596964586846544</v>
      </c>
      <c r="U287" s="78">
        <v>0.2324955116696589</v>
      </c>
      <c r="V287" s="56">
        <v>0.25064543889845092</v>
      </c>
      <c r="W287" s="78">
        <v>0.22435362802335279</v>
      </c>
      <c r="X287" s="78">
        <v>0.20499569336778639</v>
      </c>
      <c r="Y287" s="78">
        <v>0.21671018276762402</v>
      </c>
      <c r="Z287" s="78">
        <v>0.18019625334522749</v>
      </c>
      <c r="AA287" s="56">
        <v>0.20691144708423326</v>
      </c>
      <c r="AB287" s="78">
        <v>0.16209034543844109</v>
      </c>
      <c r="AC287" s="78">
        <v>0.16592328278322926</v>
      </c>
      <c r="AD287" s="78">
        <v>0.17568766637089619</v>
      </c>
      <c r="AE287" s="78">
        <v>0.20163487738419619</v>
      </c>
      <c r="AF287" s="56">
        <v>0.17619472979008485</v>
      </c>
      <c r="AG287" s="78">
        <v>0.19498607242339833</v>
      </c>
      <c r="AH287" s="78">
        <v>0.19291705498602049</v>
      </c>
      <c r="AI287" s="78">
        <v>0.19426456984273821</v>
      </c>
      <c r="AJ287" s="78">
        <v>0.17955801104972377</v>
      </c>
      <c r="AK287" s="56">
        <v>0.19041000694927032</v>
      </c>
      <c r="AL287" s="78">
        <v>0.20754716981132076</v>
      </c>
      <c r="AM287" s="78">
        <v>0.17285067873303167</v>
      </c>
      <c r="AN287" s="78">
        <v>0.20890099909173479</v>
      </c>
      <c r="AO287" s="78">
        <v>0.18106617647058823</v>
      </c>
      <c r="AP287" s="56">
        <v>0.19264805990469708</v>
      </c>
      <c r="AQ287" s="78">
        <v>0.17535971223021582</v>
      </c>
      <c r="AR287" s="78">
        <v>0.20636363636363636</v>
      </c>
      <c r="AS287" s="78">
        <v>0.19008264462809918</v>
      </c>
      <c r="AT287" s="78">
        <v>0.18946395563770796</v>
      </c>
      <c r="AU287" s="56">
        <v>0.19028062970568105</v>
      </c>
      <c r="AV287" s="78">
        <v>0.19480519480519481</v>
      </c>
      <c r="AW287" s="78">
        <v>0.20699432892249528</v>
      </c>
      <c r="AX287" s="78">
        <v>0.16022620169651272</v>
      </c>
      <c r="AY287" s="78">
        <v>0.21585482330468003</v>
      </c>
      <c r="AZ287" s="56">
        <v>0.19439208294062205</v>
      </c>
      <c r="BA287" s="78">
        <v>0.19285042333019756</v>
      </c>
      <c r="BB287" s="78">
        <v>0.29417293233082709</v>
      </c>
      <c r="BC287" s="78">
        <v>0.2233940556088207</v>
      </c>
      <c r="BD287" s="78">
        <v>0.21929824561403508</v>
      </c>
      <c r="BE287" s="56">
        <v>0.23260247855100094</v>
      </c>
      <c r="BF287" s="78">
        <v>0.20134228187919462</v>
      </c>
    </row>
    <row r="288" spans="1:58" ht="6" customHeight="1">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row>
    <row r="289" spans="1:58" ht="21">
      <c r="A289" s="35" t="s">
        <v>3</v>
      </c>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row>
    <row r="290" spans="1:58">
      <c r="A290" s="40" t="s">
        <v>81</v>
      </c>
      <c r="B290" s="41"/>
      <c r="C290" s="42"/>
      <c r="D290" s="42"/>
      <c r="E290" s="42"/>
      <c r="F290" s="42"/>
      <c r="G290" s="41"/>
      <c r="H290" s="42"/>
      <c r="I290" s="42"/>
      <c r="J290" s="42"/>
      <c r="K290" s="42"/>
      <c r="L290" s="41"/>
      <c r="M290" s="42"/>
      <c r="N290" s="42"/>
      <c r="O290" s="42"/>
      <c r="P290" s="42"/>
      <c r="Q290" s="41"/>
      <c r="R290" s="42"/>
      <c r="S290" s="42"/>
      <c r="T290" s="42"/>
      <c r="U290" s="42"/>
      <c r="V290" s="41"/>
      <c r="W290" s="42"/>
      <c r="X290" s="42"/>
      <c r="Y290" s="42"/>
      <c r="Z290" s="42"/>
      <c r="AA290" s="41"/>
      <c r="AB290" s="42"/>
      <c r="AC290" s="42"/>
      <c r="AD290" s="42"/>
      <c r="AE290" s="42"/>
      <c r="AF290" s="41"/>
      <c r="AG290" s="42"/>
      <c r="AH290" s="42"/>
      <c r="AI290" s="42"/>
      <c r="AJ290" s="42"/>
      <c r="AK290" s="41"/>
      <c r="AL290" s="42"/>
      <c r="AM290" s="42"/>
      <c r="AN290" s="42"/>
      <c r="AO290" s="42"/>
      <c r="AP290" s="41"/>
      <c r="AQ290" s="42"/>
      <c r="AR290" s="42"/>
      <c r="AS290" s="42"/>
      <c r="AT290" s="42"/>
      <c r="AU290" s="41"/>
      <c r="AV290" s="42"/>
      <c r="AW290" s="42"/>
      <c r="AX290" s="42"/>
      <c r="AY290" s="42"/>
      <c r="AZ290" s="41"/>
      <c r="BA290" s="42"/>
      <c r="BB290" s="42"/>
      <c r="BC290" s="42"/>
      <c r="BD290" s="42"/>
      <c r="BE290" s="41"/>
      <c r="BF290" s="42"/>
    </row>
    <row r="291" spans="1:58">
      <c r="A291" s="69" t="s">
        <v>62</v>
      </c>
      <c r="B291" s="37">
        <v>4684</v>
      </c>
      <c r="C291" s="70">
        <v>1173</v>
      </c>
      <c r="D291" s="70">
        <v>1188</v>
      </c>
      <c r="E291" s="70">
        <v>1214</v>
      </c>
      <c r="F291" s="70">
        <v>1138</v>
      </c>
      <c r="G291" s="37">
        <v>4713</v>
      </c>
      <c r="H291" s="70">
        <v>1265</v>
      </c>
      <c r="I291" s="70">
        <v>1346</v>
      </c>
      <c r="J291" s="70">
        <v>1372</v>
      </c>
      <c r="K291" s="70">
        <v>1393</v>
      </c>
      <c r="L291" s="37">
        <v>5376</v>
      </c>
      <c r="M291" s="70">
        <v>1393</v>
      </c>
      <c r="N291" s="70">
        <v>1429</v>
      </c>
      <c r="O291" s="70">
        <v>1442</v>
      </c>
      <c r="P291" s="70">
        <v>1468</v>
      </c>
      <c r="Q291" s="37">
        <v>5732</v>
      </c>
      <c r="R291" s="70">
        <v>1450</v>
      </c>
      <c r="S291" s="70">
        <v>1438</v>
      </c>
      <c r="T291" s="70">
        <v>1421</v>
      </c>
      <c r="U291" s="70">
        <v>1239</v>
      </c>
      <c r="V291" s="37">
        <v>5548</v>
      </c>
      <c r="W291" s="70">
        <v>1244</v>
      </c>
      <c r="X291" s="70">
        <v>1148</v>
      </c>
      <c r="Y291" s="70">
        <v>1049</v>
      </c>
      <c r="Z291" s="70">
        <v>1027</v>
      </c>
      <c r="AA291" s="37">
        <v>4468</v>
      </c>
      <c r="AB291" s="70">
        <v>964</v>
      </c>
      <c r="AC291" s="70">
        <v>915</v>
      </c>
      <c r="AD291" s="70">
        <v>947</v>
      </c>
      <c r="AE291" s="70">
        <v>983</v>
      </c>
      <c r="AF291" s="37">
        <v>3809</v>
      </c>
      <c r="AG291" s="70">
        <v>917</v>
      </c>
      <c r="AH291" s="70">
        <v>843</v>
      </c>
      <c r="AI291" s="70">
        <v>824</v>
      </c>
      <c r="AJ291" s="70">
        <v>835</v>
      </c>
      <c r="AK291" s="37">
        <v>3419</v>
      </c>
      <c r="AL291" s="70">
        <v>727</v>
      </c>
      <c r="AM291" s="70">
        <v>721</v>
      </c>
      <c r="AN291" s="70">
        <v>729</v>
      </c>
      <c r="AO291" s="70">
        <v>713</v>
      </c>
      <c r="AP291" s="37">
        <v>2890</v>
      </c>
      <c r="AQ291" s="70">
        <v>671</v>
      </c>
      <c r="AR291" s="70">
        <v>658</v>
      </c>
      <c r="AS291" s="70">
        <v>649</v>
      </c>
      <c r="AT291" s="70">
        <v>652</v>
      </c>
      <c r="AU291" s="37">
        <v>2630</v>
      </c>
      <c r="AV291" s="70">
        <v>628</v>
      </c>
      <c r="AW291" s="70">
        <v>632</v>
      </c>
      <c r="AX291" s="70">
        <v>635</v>
      </c>
      <c r="AY291" s="70">
        <v>651</v>
      </c>
      <c r="AZ291" s="37">
        <v>2546</v>
      </c>
      <c r="BA291" s="70">
        <v>619</v>
      </c>
      <c r="BB291" s="70">
        <v>602</v>
      </c>
      <c r="BC291" s="70">
        <v>604</v>
      </c>
      <c r="BD291" s="70">
        <v>618</v>
      </c>
      <c r="BE291" s="37">
        <v>2443</v>
      </c>
      <c r="BF291" s="70">
        <v>578</v>
      </c>
    </row>
    <row r="292" spans="1:58" ht="11.25" customHeight="1">
      <c r="A292" s="71" t="s">
        <v>7</v>
      </c>
      <c r="B292" s="24"/>
      <c r="C292" s="72"/>
      <c r="D292" s="72">
        <v>1.2787723785166349E-2</v>
      </c>
      <c r="E292" s="72">
        <v>2.1885521885521841E-2</v>
      </c>
      <c r="F292" s="72">
        <v>-6.2602965403624422E-2</v>
      </c>
      <c r="G292" s="24"/>
      <c r="H292" s="72">
        <v>0.11159929701230231</v>
      </c>
      <c r="I292" s="72">
        <v>6.4031620553359758E-2</v>
      </c>
      <c r="J292" s="72">
        <v>1.9316493313521477E-2</v>
      </c>
      <c r="K292" s="72">
        <v>1.5306122448979664E-2</v>
      </c>
      <c r="L292" s="24"/>
      <c r="M292" s="72">
        <v>0</v>
      </c>
      <c r="N292" s="72">
        <v>2.5843503230437825E-2</v>
      </c>
      <c r="O292" s="72">
        <v>9.0972708187544438E-3</v>
      </c>
      <c r="P292" s="72">
        <v>1.8030513176144236E-2</v>
      </c>
      <c r="Q292" s="24"/>
      <c r="R292" s="72">
        <v>-1.2261580381471404E-2</v>
      </c>
      <c r="S292" s="72">
        <v>-8.2758620689654672E-3</v>
      </c>
      <c r="T292" s="72">
        <v>-1.182197496522952E-2</v>
      </c>
      <c r="U292" s="72">
        <v>-0.1280788177339901</v>
      </c>
      <c r="V292" s="24"/>
      <c r="W292" s="72">
        <v>4.0355125100888234E-3</v>
      </c>
      <c r="X292" s="72">
        <v>-7.7170418006430874E-2</v>
      </c>
      <c r="Y292" s="72">
        <v>-8.6236933797909421E-2</v>
      </c>
      <c r="Z292" s="72">
        <v>-2.0972354623450928E-2</v>
      </c>
      <c r="AA292" s="24"/>
      <c r="AB292" s="72">
        <v>-6.1343719571567701E-2</v>
      </c>
      <c r="AC292" s="72">
        <v>-5.0829875518672241E-2</v>
      </c>
      <c r="AD292" s="72">
        <v>3.4972677595628499E-2</v>
      </c>
      <c r="AE292" s="72">
        <v>3.8014783526927109E-2</v>
      </c>
      <c r="AF292" s="24"/>
      <c r="AG292" s="72">
        <v>-6.7141403865717209E-2</v>
      </c>
      <c r="AH292" s="72">
        <v>-8.0697928026172261E-2</v>
      </c>
      <c r="AI292" s="72">
        <v>-2.2538552787663146E-2</v>
      </c>
      <c r="AJ292" s="72">
        <v>1.3349514563106846E-2</v>
      </c>
      <c r="AK292" s="24"/>
      <c r="AL292" s="72">
        <v>-0.12934131736526944</v>
      </c>
      <c r="AM292" s="72">
        <v>-8.2530949105914519E-3</v>
      </c>
      <c r="AN292" s="72">
        <v>1.1095700416088761E-2</v>
      </c>
      <c r="AO292" s="72">
        <v>-2.1947873799725626E-2</v>
      </c>
      <c r="AP292" s="24"/>
      <c r="AQ292" s="72">
        <v>-5.8906030855540026E-2</v>
      </c>
      <c r="AR292" s="72">
        <v>-1.9374068554396384E-2</v>
      </c>
      <c r="AS292" s="72">
        <v>-1.3677811550152019E-2</v>
      </c>
      <c r="AT292" s="72">
        <v>4.6224961479199855E-3</v>
      </c>
      <c r="AU292" s="24"/>
      <c r="AV292" s="72">
        <v>-3.6809815950920255E-2</v>
      </c>
      <c r="AW292" s="72">
        <v>6.3694267515923553E-3</v>
      </c>
      <c r="AX292" s="72">
        <v>4.746835443038E-3</v>
      </c>
      <c r="AY292" s="72">
        <v>2.5196850393700787E-2</v>
      </c>
      <c r="AZ292" s="24"/>
      <c r="BA292" s="72">
        <v>-4.915514592933945E-2</v>
      </c>
      <c r="BB292" s="72">
        <v>-2.7463651050080751E-2</v>
      </c>
      <c r="BC292" s="72">
        <v>3.3222591362125353E-3</v>
      </c>
      <c r="BD292" s="72">
        <v>2.3178807947019875E-2</v>
      </c>
      <c r="BE292" s="24"/>
      <c r="BF292" s="72">
        <v>-6.4724919093851141E-2</v>
      </c>
    </row>
    <row r="293" spans="1:58" ht="11.25" customHeight="1">
      <c r="A293" s="71" t="s">
        <v>8</v>
      </c>
      <c r="B293" s="24"/>
      <c r="C293" s="73"/>
      <c r="D293" s="73"/>
      <c r="E293" s="73"/>
      <c r="F293" s="73"/>
      <c r="G293" s="24">
        <v>6.1912894961571041E-3</v>
      </c>
      <c r="H293" s="73">
        <v>7.8431372549019551E-2</v>
      </c>
      <c r="I293" s="73">
        <v>0.132996632996633</v>
      </c>
      <c r="J293" s="73">
        <v>0.13014827018121911</v>
      </c>
      <c r="K293" s="73">
        <v>0.22407732864674879</v>
      </c>
      <c r="L293" s="24">
        <v>0.14067472947167414</v>
      </c>
      <c r="M293" s="73">
        <v>0.10118577075098822</v>
      </c>
      <c r="N293" s="73">
        <v>6.1664190193164936E-2</v>
      </c>
      <c r="O293" s="73">
        <v>5.1020408163265252E-2</v>
      </c>
      <c r="P293" s="73">
        <v>5.3840631730079025E-2</v>
      </c>
      <c r="Q293" s="24">
        <v>6.6220238095238138E-2</v>
      </c>
      <c r="R293" s="73">
        <v>4.0918880114860112E-2</v>
      </c>
      <c r="S293" s="73">
        <v>6.2981105668300508E-3</v>
      </c>
      <c r="T293" s="73">
        <v>-1.4563106796116498E-2</v>
      </c>
      <c r="U293" s="73">
        <v>-0.15599455040871935</v>
      </c>
      <c r="V293" s="24">
        <v>-3.2100488485694356E-2</v>
      </c>
      <c r="W293" s="73">
        <v>-0.14206896551724135</v>
      </c>
      <c r="X293" s="73">
        <v>-0.20166898470097361</v>
      </c>
      <c r="Y293" s="73">
        <v>-0.26178747361013366</v>
      </c>
      <c r="Z293" s="73">
        <v>-0.17110573042776434</v>
      </c>
      <c r="AA293" s="24">
        <v>-0.19466474405191059</v>
      </c>
      <c r="AB293" s="73">
        <v>-0.22508038585209</v>
      </c>
      <c r="AC293" s="73">
        <v>-0.20296167247386765</v>
      </c>
      <c r="AD293" s="73">
        <v>-9.7235462345090617E-2</v>
      </c>
      <c r="AE293" s="73">
        <v>-4.284323271665047E-2</v>
      </c>
      <c r="AF293" s="24">
        <v>-0.14749328558639208</v>
      </c>
      <c r="AG293" s="73">
        <v>-4.875518672199175E-2</v>
      </c>
      <c r="AH293" s="73">
        <v>-7.8688524590163955E-2</v>
      </c>
      <c r="AI293" s="73">
        <v>-0.12988384371700101</v>
      </c>
      <c r="AJ293" s="73">
        <v>-0.15055951169888093</v>
      </c>
      <c r="AK293" s="24">
        <v>-0.10238907849829348</v>
      </c>
      <c r="AL293" s="73">
        <v>-0.20719738276990185</v>
      </c>
      <c r="AM293" s="73">
        <v>-0.1447212336892052</v>
      </c>
      <c r="AN293" s="73">
        <v>-0.11529126213592233</v>
      </c>
      <c r="AO293" s="73">
        <v>-0.1461077844311377</v>
      </c>
      <c r="AP293" s="24">
        <v>-0.15472360339280489</v>
      </c>
      <c r="AQ293" s="73">
        <v>-7.7028885832187033E-2</v>
      </c>
      <c r="AR293" s="73">
        <v>-8.737864077669899E-2</v>
      </c>
      <c r="AS293" s="73">
        <v>-0.10973936899862824</v>
      </c>
      <c r="AT293" s="73">
        <v>-8.5553997194950937E-2</v>
      </c>
      <c r="AU293" s="24">
        <v>-8.9965397923875479E-2</v>
      </c>
      <c r="AV293" s="73">
        <v>-6.4083457526080467E-2</v>
      </c>
      <c r="AW293" s="73">
        <v>-3.951367781155013E-2</v>
      </c>
      <c r="AX293" s="73">
        <v>-2.1571648690292711E-2</v>
      </c>
      <c r="AY293" s="73">
        <v>-1.5337423312883347E-3</v>
      </c>
      <c r="AZ293" s="24">
        <v>-3.1939163498098888E-2</v>
      </c>
      <c r="BA293" s="73">
        <v>-1.4331210191082855E-2</v>
      </c>
      <c r="BB293" s="73">
        <v>-4.7468354430379778E-2</v>
      </c>
      <c r="BC293" s="73">
        <v>-4.8818897637795233E-2</v>
      </c>
      <c r="BD293" s="73">
        <v>-5.0691244239631339E-2</v>
      </c>
      <c r="BE293" s="24">
        <v>-4.0455616653574222E-2</v>
      </c>
      <c r="BF293" s="73">
        <v>-6.6235864297253588E-2</v>
      </c>
    </row>
    <row r="294" spans="1:58">
      <c r="A294" s="69" t="s">
        <v>63</v>
      </c>
      <c r="B294" s="37">
        <v>3972</v>
      </c>
      <c r="C294" s="80" t="s">
        <v>52</v>
      </c>
      <c r="D294" s="80" t="s">
        <v>52</v>
      </c>
      <c r="E294" s="80" t="s">
        <v>52</v>
      </c>
      <c r="F294" s="80" t="s">
        <v>52</v>
      </c>
      <c r="G294" s="37">
        <v>4020</v>
      </c>
      <c r="H294" s="70">
        <v>1019</v>
      </c>
      <c r="I294" s="70">
        <v>1050</v>
      </c>
      <c r="J294" s="70">
        <v>1101</v>
      </c>
      <c r="K294" s="70">
        <v>1086</v>
      </c>
      <c r="L294" s="37">
        <v>4256</v>
      </c>
      <c r="M294" s="70">
        <v>1106</v>
      </c>
      <c r="N294" s="70">
        <v>1140</v>
      </c>
      <c r="O294" s="70">
        <v>1159</v>
      </c>
      <c r="P294" s="70">
        <v>1145</v>
      </c>
      <c r="Q294" s="37">
        <v>4550</v>
      </c>
      <c r="R294" s="70">
        <v>949</v>
      </c>
      <c r="S294" s="70">
        <v>925</v>
      </c>
      <c r="T294" s="70">
        <v>914</v>
      </c>
      <c r="U294" s="70">
        <v>849</v>
      </c>
      <c r="V294" s="37">
        <v>3637</v>
      </c>
      <c r="W294" s="70">
        <v>834</v>
      </c>
      <c r="X294" s="70">
        <v>857</v>
      </c>
      <c r="Y294" s="70">
        <v>816</v>
      </c>
      <c r="Z294" s="70">
        <v>754</v>
      </c>
      <c r="AA294" s="37">
        <v>3261</v>
      </c>
      <c r="AB294" s="70">
        <v>714</v>
      </c>
      <c r="AC294" s="70">
        <v>696</v>
      </c>
      <c r="AD294" s="70">
        <v>710</v>
      </c>
      <c r="AE294" s="70">
        <v>688</v>
      </c>
      <c r="AF294" s="37">
        <v>2808</v>
      </c>
      <c r="AG294" s="70">
        <v>637</v>
      </c>
      <c r="AH294" s="70">
        <v>622</v>
      </c>
      <c r="AI294" s="70">
        <v>610</v>
      </c>
      <c r="AJ294" s="70">
        <v>584</v>
      </c>
      <c r="AK294" s="37">
        <v>2453</v>
      </c>
      <c r="AL294" s="70">
        <v>499</v>
      </c>
      <c r="AM294" s="70">
        <v>502</v>
      </c>
      <c r="AN294" s="70">
        <v>521</v>
      </c>
      <c r="AO294" s="70">
        <v>477</v>
      </c>
      <c r="AP294" s="37">
        <v>1999</v>
      </c>
      <c r="AQ294" s="70">
        <v>455</v>
      </c>
      <c r="AR294" s="70">
        <v>456</v>
      </c>
      <c r="AS294" s="70">
        <v>468</v>
      </c>
      <c r="AT294" s="70">
        <v>439</v>
      </c>
      <c r="AU294" s="37">
        <v>1818</v>
      </c>
      <c r="AV294" s="70">
        <v>435</v>
      </c>
      <c r="AW294" s="70">
        <v>449</v>
      </c>
      <c r="AX294" s="70">
        <v>461</v>
      </c>
      <c r="AY294" s="70">
        <v>437</v>
      </c>
      <c r="AZ294" s="37">
        <v>1782</v>
      </c>
      <c r="BA294" s="70">
        <v>431</v>
      </c>
      <c r="BB294" s="70">
        <v>438</v>
      </c>
      <c r="BC294" s="70">
        <v>449</v>
      </c>
      <c r="BD294" s="70">
        <v>437</v>
      </c>
      <c r="BE294" s="37">
        <v>1755</v>
      </c>
      <c r="BF294" s="70">
        <v>417</v>
      </c>
    </row>
    <row r="295" spans="1:58" ht="10.5" customHeight="1">
      <c r="A295" s="71" t="s">
        <v>7</v>
      </c>
      <c r="B295" s="24"/>
      <c r="C295" s="72"/>
      <c r="D295" s="72"/>
      <c r="E295" s="72"/>
      <c r="F295" s="72"/>
      <c r="G295" s="24"/>
      <c r="H295" s="72"/>
      <c r="I295" s="72">
        <v>3.0421982335623099E-2</v>
      </c>
      <c r="J295" s="72">
        <v>4.8571428571428488E-2</v>
      </c>
      <c r="K295" s="72">
        <v>-1.3623978201634857E-2</v>
      </c>
      <c r="L295" s="24"/>
      <c r="M295" s="72">
        <v>1.8416206261510082E-2</v>
      </c>
      <c r="N295" s="72">
        <v>3.0741410488245968E-2</v>
      </c>
      <c r="O295" s="72">
        <v>1.6666666666666607E-2</v>
      </c>
      <c r="P295" s="72">
        <v>-1.2079378774805916E-2</v>
      </c>
      <c r="Q295" s="24"/>
      <c r="R295" s="72">
        <v>-0.17117903930131007</v>
      </c>
      <c r="S295" s="72">
        <v>-2.5289778714436273E-2</v>
      </c>
      <c r="T295" s="72">
        <v>-1.1891891891891881E-2</v>
      </c>
      <c r="U295" s="72">
        <v>-7.1115973741794347E-2</v>
      </c>
      <c r="V295" s="24"/>
      <c r="W295" s="72">
        <v>-1.7667844522968212E-2</v>
      </c>
      <c r="X295" s="72">
        <v>2.7577937649880147E-2</v>
      </c>
      <c r="Y295" s="72">
        <v>-4.7841306884480739E-2</v>
      </c>
      <c r="Z295" s="72">
        <v>-7.5980392156862697E-2</v>
      </c>
      <c r="AA295" s="24"/>
      <c r="AB295" s="72">
        <v>-5.3050397877984046E-2</v>
      </c>
      <c r="AC295" s="72">
        <v>-2.5210084033613467E-2</v>
      </c>
      <c r="AD295" s="72">
        <v>2.0114942528735691E-2</v>
      </c>
      <c r="AE295" s="72">
        <v>-3.0985915492957705E-2</v>
      </c>
      <c r="AF295" s="24"/>
      <c r="AG295" s="72">
        <v>-7.4127906976744207E-2</v>
      </c>
      <c r="AH295" s="72">
        <v>-2.3547880690737877E-2</v>
      </c>
      <c r="AI295" s="72">
        <v>-1.9292604501607746E-2</v>
      </c>
      <c r="AJ295" s="72">
        <v>-4.2622950819672156E-2</v>
      </c>
      <c r="AK295" s="24"/>
      <c r="AL295" s="72">
        <v>-0.14554794520547942</v>
      </c>
      <c r="AM295" s="72">
        <v>6.0120240480960874E-3</v>
      </c>
      <c r="AN295" s="72">
        <v>3.7848605577689209E-2</v>
      </c>
      <c r="AO295" s="72">
        <v>-8.4452975047984657E-2</v>
      </c>
      <c r="AP295" s="24"/>
      <c r="AQ295" s="72">
        <v>-4.6121593291404639E-2</v>
      </c>
      <c r="AR295" s="72">
        <v>2.19780219780219E-3</v>
      </c>
      <c r="AS295" s="72">
        <v>2.6315789473684292E-2</v>
      </c>
      <c r="AT295" s="72">
        <v>-6.1965811965811968E-2</v>
      </c>
      <c r="AU295" s="24"/>
      <c r="AV295" s="72">
        <v>-9.1116173120728838E-3</v>
      </c>
      <c r="AW295" s="72">
        <v>3.2183908045976928E-2</v>
      </c>
      <c r="AX295" s="72">
        <v>2.6726057906458767E-2</v>
      </c>
      <c r="AY295" s="72">
        <v>-5.2060737527114931E-2</v>
      </c>
      <c r="AZ295" s="24"/>
      <c r="BA295" s="72">
        <v>-1.3729977116704761E-2</v>
      </c>
      <c r="BB295" s="72">
        <v>1.6241299303944245E-2</v>
      </c>
      <c r="BC295" s="72">
        <v>2.5114155251141579E-2</v>
      </c>
      <c r="BD295" s="72">
        <v>-2.6726057906458767E-2</v>
      </c>
      <c r="BE295" s="24"/>
      <c r="BF295" s="72">
        <v>-4.5766590389015982E-2</v>
      </c>
    </row>
    <row r="296" spans="1:58" ht="10.5" customHeight="1">
      <c r="A296" s="71" t="s">
        <v>8</v>
      </c>
      <c r="B296" s="24"/>
      <c r="C296" s="73"/>
      <c r="D296" s="73"/>
      <c r="E296" s="73"/>
      <c r="F296" s="73"/>
      <c r="G296" s="24">
        <v>1.2084592145015005E-2</v>
      </c>
      <c r="H296" s="73"/>
      <c r="I296" s="73"/>
      <c r="J296" s="73"/>
      <c r="K296" s="73"/>
      <c r="L296" s="24">
        <v>5.8706467661691519E-2</v>
      </c>
      <c r="M296" s="73">
        <v>8.5377821393523012E-2</v>
      </c>
      <c r="N296" s="73">
        <v>8.5714285714285632E-2</v>
      </c>
      <c r="O296" s="73">
        <v>5.2679382379654749E-2</v>
      </c>
      <c r="P296" s="73">
        <v>5.4327808471454908E-2</v>
      </c>
      <c r="Q296" s="24">
        <v>6.9078947368421018E-2</v>
      </c>
      <c r="R296" s="73">
        <v>-0.14195298372513565</v>
      </c>
      <c r="S296" s="73">
        <v>-0.18859649122807021</v>
      </c>
      <c r="T296" s="73">
        <v>-0.21138912855910263</v>
      </c>
      <c r="U296" s="73">
        <v>-0.25851528384279476</v>
      </c>
      <c r="V296" s="24">
        <v>-0.20065934065934066</v>
      </c>
      <c r="W296" s="73">
        <v>-0.12118018967334032</v>
      </c>
      <c r="X296" s="73">
        <v>-7.351351351351354E-2</v>
      </c>
      <c r="Y296" s="73">
        <v>-0.10722100656455147</v>
      </c>
      <c r="Z296" s="73">
        <v>-0.11189634864546527</v>
      </c>
      <c r="AA296" s="24">
        <v>-0.10338190816607096</v>
      </c>
      <c r="AB296" s="73">
        <v>-0.14388489208633093</v>
      </c>
      <c r="AC296" s="73">
        <v>-0.18786464410735126</v>
      </c>
      <c r="AD296" s="73">
        <v>-0.12990196078431371</v>
      </c>
      <c r="AE296" s="73">
        <v>-8.753315649867377E-2</v>
      </c>
      <c r="AF296" s="24">
        <v>-0.13891444342226311</v>
      </c>
      <c r="AG296" s="73">
        <v>-0.10784313725490191</v>
      </c>
      <c r="AH296" s="73">
        <v>-0.10632183908045978</v>
      </c>
      <c r="AI296" s="73">
        <v>-0.14084507042253525</v>
      </c>
      <c r="AJ296" s="73">
        <v>-0.15116279069767447</v>
      </c>
      <c r="AK296" s="24">
        <v>-0.12642450142450146</v>
      </c>
      <c r="AL296" s="73">
        <v>-0.21664050235478804</v>
      </c>
      <c r="AM296" s="73">
        <v>-0.19292604501607713</v>
      </c>
      <c r="AN296" s="73">
        <v>-0.14590163934426226</v>
      </c>
      <c r="AO296" s="73">
        <v>-0.18321917808219179</v>
      </c>
      <c r="AP296" s="24">
        <v>-0.18507949449653482</v>
      </c>
      <c r="AQ296" s="73">
        <v>-8.8176352705410799E-2</v>
      </c>
      <c r="AR296" s="73">
        <v>-9.1633466135458197E-2</v>
      </c>
      <c r="AS296" s="73">
        <v>-0.10172744721689064</v>
      </c>
      <c r="AT296" s="73">
        <v>-7.9664570230607912E-2</v>
      </c>
      <c r="AU296" s="24">
        <v>-9.0545272636318175E-2</v>
      </c>
      <c r="AV296" s="73">
        <v>-4.3956043956043911E-2</v>
      </c>
      <c r="AW296" s="73">
        <v>-1.5350877192982448E-2</v>
      </c>
      <c r="AX296" s="73">
        <v>-1.4957264957264904E-2</v>
      </c>
      <c r="AY296" s="73">
        <v>-4.5558086560364419E-3</v>
      </c>
      <c r="AZ296" s="24">
        <v>-1.980198019801982E-2</v>
      </c>
      <c r="BA296" s="73">
        <v>-9.1954022988506301E-3</v>
      </c>
      <c r="BB296" s="73">
        <v>-2.4498886414253906E-2</v>
      </c>
      <c r="BC296" s="73">
        <v>-2.6030368763557465E-2</v>
      </c>
      <c r="BD296" s="73">
        <v>0</v>
      </c>
      <c r="BE296" s="24">
        <v>-1.5151515151515138E-2</v>
      </c>
      <c r="BF296" s="73">
        <v>-3.2482598607888602E-2</v>
      </c>
    </row>
    <row r="297" spans="1:58">
      <c r="A297" s="69" t="s">
        <v>64</v>
      </c>
      <c r="B297" s="37">
        <v>712</v>
      </c>
      <c r="C297" s="80" t="s">
        <v>52</v>
      </c>
      <c r="D297" s="80" t="s">
        <v>52</v>
      </c>
      <c r="E297" s="80" t="s">
        <v>52</v>
      </c>
      <c r="F297" s="80" t="s">
        <v>52</v>
      </c>
      <c r="G297" s="37">
        <v>693</v>
      </c>
      <c r="H297" s="70">
        <v>246</v>
      </c>
      <c r="I297" s="70">
        <v>296</v>
      </c>
      <c r="J297" s="70">
        <v>271</v>
      </c>
      <c r="K297" s="70">
        <v>307</v>
      </c>
      <c r="L297" s="37">
        <v>1120</v>
      </c>
      <c r="M297" s="70">
        <v>287</v>
      </c>
      <c r="N297" s="70">
        <v>289</v>
      </c>
      <c r="O297" s="70">
        <v>283</v>
      </c>
      <c r="P297" s="70">
        <v>323</v>
      </c>
      <c r="Q297" s="37">
        <v>1182</v>
      </c>
      <c r="R297" s="70">
        <v>501</v>
      </c>
      <c r="S297" s="70">
        <v>513</v>
      </c>
      <c r="T297" s="70">
        <v>507</v>
      </c>
      <c r="U297" s="70">
        <v>390</v>
      </c>
      <c r="V297" s="37">
        <v>1911</v>
      </c>
      <c r="W297" s="70">
        <v>410</v>
      </c>
      <c r="X297" s="70">
        <v>291</v>
      </c>
      <c r="Y297" s="70">
        <v>233</v>
      </c>
      <c r="Z297" s="70">
        <v>273</v>
      </c>
      <c r="AA297" s="37">
        <v>1207</v>
      </c>
      <c r="AB297" s="70">
        <v>250</v>
      </c>
      <c r="AC297" s="70">
        <v>219</v>
      </c>
      <c r="AD297" s="70">
        <v>237</v>
      </c>
      <c r="AE297" s="70">
        <v>295</v>
      </c>
      <c r="AF297" s="37">
        <v>1001</v>
      </c>
      <c r="AG297" s="70">
        <v>280</v>
      </c>
      <c r="AH297" s="70">
        <v>221</v>
      </c>
      <c r="AI297" s="70">
        <v>214</v>
      </c>
      <c r="AJ297" s="70">
        <v>251</v>
      </c>
      <c r="AK297" s="37">
        <v>966</v>
      </c>
      <c r="AL297" s="70">
        <v>228</v>
      </c>
      <c r="AM297" s="70">
        <v>219</v>
      </c>
      <c r="AN297" s="70">
        <v>208</v>
      </c>
      <c r="AO297" s="70">
        <v>236</v>
      </c>
      <c r="AP297" s="37">
        <v>891</v>
      </c>
      <c r="AQ297" s="70">
        <v>216</v>
      </c>
      <c r="AR297" s="70">
        <v>202</v>
      </c>
      <c r="AS297" s="70">
        <v>181</v>
      </c>
      <c r="AT297" s="70">
        <v>213</v>
      </c>
      <c r="AU297" s="37">
        <v>812</v>
      </c>
      <c r="AV297" s="70">
        <v>193</v>
      </c>
      <c r="AW297" s="70">
        <v>183</v>
      </c>
      <c r="AX297" s="70">
        <v>174</v>
      </c>
      <c r="AY297" s="70">
        <v>214</v>
      </c>
      <c r="AZ297" s="37">
        <v>764</v>
      </c>
      <c r="BA297" s="70">
        <v>188</v>
      </c>
      <c r="BB297" s="70">
        <v>164</v>
      </c>
      <c r="BC297" s="70">
        <v>155</v>
      </c>
      <c r="BD297" s="70">
        <v>181</v>
      </c>
      <c r="BE297" s="37">
        <v>688</v>
      </c>
      <c r="BF297" s="70">
        <v>161</v>
      </c>
    </row>
    <row r="298" spans="1:58" ht="9" customHeight="1">
      <c r="A298" s="71" t="s">
        <v>7</v>
      </c>
      <c r="B298" s="24"/>
      <c r="C298" s="72"/>
      <c r="D298" s="72"/>
      <c r="E298" s="72"/>
      <c r="F298" s="72"/>
      <c r="G298" s="24"/>
      <c r="H298" s="72"/>
      <c r="I298" s="72">
        <v>0.20325203252032531</v>
      </c>
      <c r="J298" s="72">
        <v>-8.4459459459459429E-2</v>
      </c>
      <c r="K298" s="72">
        <v>0.13284132841328411</v>
      </c>
      <c r="L298" s="24"/>
      <c r="M298" s="72">
        <v>-6.514657980456029E-2</v>
      </c>
      <c r="N298" s="72">
        <v>6.9686411149825211E-3</v>
      </c>
      <c r="O298" s="72">
        <v>-2.0761245674740469E-2</v>
      </c>
      <c r="P298" s="72">
        <v>0.14134275618374548</v>
      </c>
      <c r="Q298" s="24"/>
      <c r="R298" s="72">
        <v>0.55108359133126927</v>
      </c>
      <c r="S298" s="72">
        <v>2.39520958083832E-2</v>
      </c>
      <c r="T298" s="72">
        <v>-1.1695906432748537E-2</v>
      </c>
      <c r="U298" s="72">
        <v>-0.23076923076923073</v>
      </c>
      <c r="V298" s="24"/>
      <c r="W298" s="72">
        <v>5.1282051282051322E-2</v>
      </c>
      <c r="X298" s="72">
        <v>-0.29024390243902443</v>
      </c>
      <c r="Y298" s="72">
        <v>-0.19931271477663226</v>
      </c>
      <c r="Z298" s="72">
        <v>0.17167381974248919</v>
      </c>
      <c r="AA298" s="24"/>
      <c r="AB298" s="72">
        <v>-8.4249084249084283E-2</v>
      </c>
      <c r="AC298" s="72">
        <v>-0.124</v>
      </c>
      <c r="AD298" s="72">
        <v>8.2191780821917915E-2</v>
      </c>
      <c r="AE298" s="72">
        <v>0.24472573839662437</v>
      </c>
      <c r="AF298" s="24"/>
      <c r="AG298" s="72">
        <v>-5.084745762711862E-2</v>
      </c>
      <c r="AH298" s="72">
        <v>-0.21071428571428574</v>
      </c>
      <c r="AI298" s="72">
        <v>-3.1674208144796379E-2</v>
      </c>
      <c r="AJ298" s="72">
        <v>0.17289719626168232</v>
      </c>
      <c r="AK298" s="24"/>
      <c r="AL298" s="72">
        <v>-9.1633466135458197E-2</v>
      </c>
      <c r="AM298" s="72">
        <v>-3.9473684210526327E-2</v>
      </c>
      <c r="AN298" s="72">
        <v>-5.0228310502283158E-2</v>
      </c>
      <c r="AO298" s="72">
        <v>0.13461538461538458</v>
      </c>
      <c r="AP298" s="24"/>
      <c r="AQ298" s="72">
        <v>-8.4745762711864403E-2</v>
      </c>
      <c r="AR298" s="72">
        <v>-6.481481481481477E-2</v>
      </c>
      <c r="AS298" s="72">
        <v>-0.10396039603960394</v>
      </c>
      <c r="AT298" s="72">
        <v>0.17679558011049723</v>
      </c>
      <c r="AU298" s="24"/>
      <c r="AV298" s="72">
        <v>-9.3896713615023497E-2</v>
      </c>
      <c r="AW298" s="72">
        <v>-5.1813471502590636E-2</v>
      </c>
      <c r="AX298" s="72">
        <v>-4.9180327868852514E-2</v>
      </c>
      <c r="AY298" s="72">
        <v>0.22988505747126431</v>
      </c>
      <c r="AZ298" s="24"/>
      <c r="BA298" s="72">
        <v>-0.12149532710280375</v>
      </c>
      <c r="BB298" s="72">
        <v>-0.12765957446808507</v>
      </c>
      <c r="BC298" s="72">
        <v>-5.4878048780487854E-2</v>
      </c>
      <c r="BD298" s="72">
        <v>0.16774193548387095</v>
      </c>
      <c r="BE298" s="24"/>
      <c r="BF298" s="72">
        <v>-0.11049723756906082</v>
      </c>
    </row>
    <row r="299" spans="1:58" ht="11.25" customHeight="1">
      <c r="A299" s="71" t="s">
        <v>8</v>
      </c>
      <c r="B299" s="24"/>
      <c r="C299" s="73"/>
      <c r="D299" s="73"/>
      <c r="E299" s="73"/>
      <c r="F299" s="73"/>
      <c r="G299" s="24">
        <v>-2.6685393258427004E-2</v>
      </c>
      <c r="H299" s="73"/>
      <c r="I299" s="73"/>
      <c r="J299" s="73"/>
      <c r="K299" s="73"/>
      <c r="L299" s="24">
        <v>0.61616161616161613</v>
      </c>
      <c r="M299" s="73">
        <v>0.16666666666666674</v>
      </c>
      <c r="N299" s="73">
        <v>-2.3648648648648685E-2</v>
      </c>
      <c r="O299" s="73">
        <v>4.4280442804428111E-2</v>
      </c>
      <c r="P299" s="73">
        <v>5.2117263843648232E-2</v>
      </c>
      <c r="Q299" s="24">
        <v>5.5357142857142883E-2</v>
      </c>
      <c r="R299" s="73">
        <v>0.74564459930313598</v>
      </c>
      <c r="S299" s="73">
        <v>0.77508650519031153</v>
      </c>
      <c r="T299" s="73">
        <v>0.79151943462897534</v>
      </c>
      <c r="U299" s="73">
        <v>0.20743034055727549</v>
      </c>
      <c r="V299" s="24">
        <v>0.61675126903553301</v>
      </c>
      <c r="W299" s="73">
        <v>-0.18163672654690621</v>
      </c>
      <c r="X299" s="73">
        <v>-0.43274853801169588</v>
      </c>
      <c r="Y299" s="73">
        <v>-0.54043392504930965</v>
      </c>
      <c r="Z299" s="73">
        <v>-0.30000000000000004</v>
      </c>
      <c r="AA299" s="24">
        <v>-0.36839351125065412</v>
      </c>
      <c r="AB299" s="73">
        <v>-0.3902439024390244</v>
      </c>
      <c r="AC299" s="73">
        <v>-0.24742268041237114</v>
      </c>
      <c r="AD299" s="73">
        <v>1.716738197424883E-2</v>
      </c>
      <c r="AE299" s="73">
        <v>8.0586080586080522E-2</v>
      </c>
      <c r="AF299" s="24">
        <v>-0.17067108533554265</v>
      </c>
      <c r="AG299" s="73">
        <v>0.12000000000000011</v>
      </c>
      <c r="AH299" s="73">
        <v>9.1324200913243114E-3</v>
      </c>
      <c r="AI299" s="73">
        <v>-9.7046413502109741E-2</v>
      </c>
      <c r="AJ299" s="73">
        <v>-0.14915254237288134</v>
      </c>
      <c r="AK299" s="24">
        <v>-3.4965034965035002E-2</v>
      </c>
      <c r="AL299" s="73">
        <v>-0.18571428571428572</v>
      </c>
      <c r="AM299" s="73">
        <v>-9.0497737556560764E-3</v>
      </c>
      <c r="AN299" s="73">
        <v>-2.8037383177570097E-2</v>
      </c>
      <c r="AO299" s="73">
        <v>-5.9760956175298752E-2</v>
      </c>
      <c r="AP299" s="24">
        <v>-7.7639751552795011E-2</v>
      </c>
      <c r="AQ299" s="73">
        <v>-5.2631578947368474E-2</v>
      </c>
      <c r="AR299" s="73">
        <v>-7.7625570776255759E-2</v>
      </c>
      <c r="AS299" s="73">
        <v>-0.12980769230769229</v>
      </c>
      <c r="AT299" s="73">
        <v>-9.745762711864403E-2</v>
      </c>
      <c r="AU299" s="24">
        <v>-8.8664421997755372E-2</v>
      </c>
      <c r="AV299" s="73">
        <v>-0.10648148148148151</v>
      </c>
      <c r="AW299" s="73">
        <v>-9.4059405940594032E-2</v>
      </c>
      <c r="AX299" s="73">
        <v>-3.8674033149171283E-2</v>
      </c>
      <c r="AY299" s="73">
        <v>4.6948356807512415E-3</v>
      </c>
      <c r="AZ299" s="24">
        <v>-5.9113300492610876E-2</v>
      </c>
      <c r="BA299" s="73">
        <v>-2.5906735751295318E-2</v>
      </c>
      <c r="BB299" s="73">
        <v>-0.10382513661202186</v>
      </c>
      <c r="BC299" s="73">
        <v>-0.10919540229885061</v>
      </c>
      <c r="BD299" s="73">
        <v>-0.15420560747663548</v>
      </c>
      <c r="BE299" s="24">
        <v>-9.9476439790575966E-2</v>
      </c>
      <c r="BF299" s="73">
        <v>-0.1436170212765957</v>
      </c>
    </row>
    <row r="300" spans="1:58" ht="3" customHeight="1">
      <c r="A300" s="40"/>
      <c r="B300" s="41"/>
      <c r="C300" s="42"/>
      <c r="D300" s="42"/>
      <c r="E300" s="42"/>
      <c r="F300" s="42"/>
      <c r="G300" s="41"/>
      <c r="H300" s="42"/>
      <c r="I300" s="42"/>
      <c r="J300" s="42"/>
      <c r="K300" s="42"/>
      <c r="L300" s="41"/>
      <c r="M300" s="42"/>
      <c r="N300" s="42"/>
      <c r="O300" s="42"/>
      <c r="P300" s="42"/>
      <c r="Q300" s="41"/>
      <c r="R300" s="42"/>
      <c r="S300" s="42"/>
      <c r="T300" s="42"/>
      <c r="U300" s="42"/>
      <c r="V300" s="41"/>
      <c r="W300" s="42"/>
      <c r="X300" s="42"/>
      <c r="Y300" s="42"/>
      <c r="Z300" s="42"/>
      <c r="AA300" s="41"/>
      <c r="AB300" s="42"/>
      <c r="AC300" s="42"/>
      <c r="AD300" s="42"/>
      <c r="AE300" s="42"/>
      <c r="AF300" s="41"/>
      <c r="AG300" s="42"/>
      <c r="AH300" s="42"/>
      <c r="AI300" s="42"/>
      <c r="AJ300" s="42"/>
      <c r="AK300" s="41"/>
      <c r="AL300" s="42"/>
      <c r="AM300" s="42"/>
      <c r="AN300" s="42"/>
      <c r="AO300" s="42"/>
      <c r="AP300" s="41"/>
      <c r="AQ300" s="42"/>
      <c r="AR300" s="42"/>
      <c r="AS300" s="42"/>
      <c r="AT300" s="42"/>
      <c r="AU300" s="41"/>
      <c r="AV300" s="42"/>
      <c r="AW300" s="42"/>
      <c r="AX300" s="42"/>
      <c r="AY300" s="42"/>
      <c r="AZ300" s="41"/>
      <c r="BA300" s="42"/>
      <c r="BB300" s="42"/>
      <c r="BC300" s="42"/>
      <c r="BD300" s="42"/>
      <c r="BE300" s="41"/>
      <c r="BF300" s="42"/>
    </row>
    <row r="301" spans="1:58">
      <c r="A301" s="69" t="s">
        <v>138</v>
      </c>
      <c r="B301" s="123" t="s">
        <v>44</v>
      </c>
      <c r="C301" s="80" t="s">
        <v>52</v>
      </c>
      <c r="D301" s="80" t="s">
        <v>52</v>
      </c>
      <c r="E301" s="80" t="s">
        <v>52</v>
      </c>
      <c r="F301" s="80" t="s">
        <v>52</v>
      </c>
      <c r="G301" s="37">
        <v>2437</v>
      </c>
      <c r="H301" s="80" t="s">
        <v>52</v>
      </c>
      <c r="I301" s="80" t="s">
        <v>52</v>
      </c>
      <c r="J301" s="80" t="s">
        <v>52</v>
      </c>
      <c r="K301" s="80" t="s">
        <v>52</v>
      </c>
      <c r="L301" s="37">
        <v>2751</v>
      </c>
      <c r="M301" s="80" t="s">
        <v>52</v>
      </c>
      <c r="N301" s="80" t="s">
        <v>52</v>
      </c>
      <c r="O301" s="80" t="s">
        <v>52</v>
      </c>
      <c r="P301" s="80" t="s">
        <v>52</v>
      </c>
      <c r="Q301" s="37">
        <v>2899</v>
      </c>
      <c r="R301" s="80" t="s">
        <v>52</v>
      </c>
      <c r="S301" s="80" t="s">
        <v>52</v>
      </c>
      <c r="T301" s="80" t="s">
        <v>52</v>
      </c>
      <c r="U301" s="80" t="s">
        <v>52</v>
      </c>
      <c r="V301" s="37">
        <v>2985</v>
      </c>
      <c r="W301" s="80" t="s">
        <v>52</v>
      </c>
      <c r="X301" s="80" t="s">
        <v>52</v>
      </c>
      <c r="Y301" s="80" t="s">
        <v>52</v>
      </c>
      <c r="Z301" s="80" t="s">
        <v>52</v>
      </c>
      <c r="AA301" s="37">
        <v>2461</v>
      </c>
      <c r="AB301" s="80" t="s">
        <v>52</v>
      </c>
      <c r="AC301" s="80" t="s">
        <v>52</v>
      </c>
      <c r="AD301" s="80" t="s">
        <v>52</v>
      </c>
      <c r="AE301" s="80" t="s">
        <v>52</v>
      </c>
      <c r="AF301" s="37">
        <v>2114</v>
      </c>
      <c r="AG301" s="80" t="s">
        <v>52</v>
      </c>
      <c r="AH301" s="80" t="s">
        <v>52</v>
      </c>
      <c r="AI301" s="80" t="s">
        <v>52</v>
      </c>
      <c r="AJ301" s="80" t="s">
        <v>52</v>
      </c>
      <c r="AK301" s="37">
        <v>1930</v>
      </c>
      <c r="AL301" s="80" t="s">
        <v>52</v>
      </c>
      <c r="AM301" s="80" t="s">
        <v>52</v>
      </c>
      <c r="AN301" s="80" t="s">
        <v>52</v>
      </c>
      <c r="AO301" s="80" t="s">
        <v>52</v>
      </c>
      <c r="AP301" s="37">
        <v>1750</v>
      </c>
      <c r="AQ301" s="80" t="s">
        <v>52</v>
      </c>
      <c r="AR301" s="80" t="s">
        <v>52</v>
      </c>
      <c r="AS301" s="80" t="s">
        <v>52</v>
      </c>
      <c r="AT301" s="80" t="s">
        <v>52</v>
      </c>
      <c r="AU301" s="37">
        <v>1616</v>
      </c>
      <c r="AV301" s="80" t="s">
        <v>52</v>
      </c>
      <c r="AW301" s="80" t="s">
        <v>52</v>
      </c>
      <c r="AX301" s="80" t="s">
        <v>52</v>
      </c>
      <c r="AY301" s="80" t="s">
        <v>52</v>
      </c>
      <c r="AZ301" s="37">
        <v>1541</v>
      </c>
      <c r="BA301" s="80" t="s">
        <v>52</v>
      </c>
      <c r="BB301" s="80" t="s">
        <v>52</v>
      </c>
      <c r="BC301" s="80" t="s">
        <v>52</v>
      </c>
      <c r="BD301" s="80" t="s">
        <v>52</v>
      </c>
      <c r="BE301" s="37">
        <v>1415</v>
      </c>
      <c r="BF301" s="80" t="s">
        <v>52</v>
      </c>
    </row>
    <row r="302" spans="1:58" ht="9.75" customHeight="1">
      <c r="A302" s="71" t="s">
        <v>137</v>
      </c>
      <c r="B302" s="24"/>
      <c r="C302" s="73"/>
      <c r="D302" s="73"/>
      <c r="E302" s="73"/>
      <c r="F302" s="73"/>
      <c r="G302" s="24">
        <v>0.51708041587099507</v>
      </c>
      <c r="H302" s="73"/>
      <c r="I302" s="73"/>
      <c r="J302" s="73"/>
      <c r="K302" s="73"/>
      <c r="L302" s="24">
        <v>0.51171875</v>
      </c>
      <c r="M302" s="73"/>
      <c r="N302" s="73"/>
      <c r="O302" s="73"/>
      <c r="P302" s="73"/>
      <c r="Q302" s="24">
        <v>0.50575715282623868</v>
      </c>
      <c r="R302" s="73"/>
      <c r="S302" s="73"/>
      <c r="T302" s="73"/>
      <c r="U302" s="73"/>
      <c r="V302" s="24">
        <v>0.53803172314347514</v>
      </c>
      <c r="W302" s="73"/>
      <c r="X302" s="73"/>
      <c r="Y302" s="73"/>
      <c r="Z302" s="73"/>
      <c r="AA302" s="24">
        <v>0.55080572963294538</v>
      </c>
      <c r="AB302" s="73"/>
      <c r="AC302" s="73"/>
      <c r="AD302" s="73"/>
      <c r="AE302" s="73"/>
      <c r="AF302" s="24">
        <v>0.55500131268049357</v>
      </c>
      <c r="AG302" s="73"/>
      <c r="AH302" s="73"/>
      <c r="AI302" s="73"/>
      <c r="AJ302" s="73"/>
      <c r="AK302" s="24">
        <v>0.56449254167885343</v>
      </c>
      <c r="AL302" s="73"/>
      <c r="AM302" s="73"/>
      <c r="AN302" s="73"/>
      <c r="AO302" s="73"/>
      <c r="AP302" s="24">
        <v>0.60553633217993075</v>
      </c>
      <c r="AQ302" s="73"/>
      <c r="AR302" s="73"/>
      <c r="AS302" s="73"/>
      <c r="AT302" s="73"/>
      <c r="AU302" s="24">
        <v>0.61444866920152086</v>
      </c>
      <c r="AV302" s="73"/>
      <c r="AW302" s="73"/>
      <c r="AX302" s="73"/>
      <c r="AY302" s="73"/>
      <c r="AZ302" s="24">
        <v>0.60526315789473684</v>
      </c>
      <c r="BA302" s="73"/>
      <c r="BB302" s="73"/>
      <c r="BC302" s="73"/>
      <c r="BD302" s="73"/>
      <c r="BE302" s="24">
        <v>0.57920589439214076</v>
      </c>
      <c r="BF302" s="73"/>
    </row>
    <row r="303" spans="1:58" ht="12" customHeight="1">
      <c r="A303" s="69" t="s">
        <v>136</v>
      </c>
      <c r="B303" s="123" t="s">
        <v>44</v>
      </c>
      <c r="C303" s="80" t="s">
        <v>52</v>
      </c>
      <c r="D303" s="80" t="s">
        <v>52</v>
      </c>
      <c r="E303" s="80" t="s">
        <v>52</v>
      </c>
      <c r="F303" s="80" t="s">
        <v>52</v>
      </c>
      <c r="G303" s="37">
        <v>2276</v>
      </c>
      <c r="H303" s="80" t="s">
        <v>52</v>
      </c>
      <c r="I303" s="80" t="s">
        <v>52</v>
      </c>
      <c r="J303" s="80" t="s">
        <v>52</v>
      </c>
      <c r="K303" s="80" t="s">
        <v>52</v>
      </c>
      <c r="L303" s="37">
        <v>2625</v>
      </c>
      <c r="M303" s="80" t="s">
        <v>52</v>
      </c>
      <c r="N303" s="80" t="s">
        <v>52</v>
      </c>
      <c r="O303" s="80" t="s">
        <v>52</v>
      </c>
      <c r="P303" s="80" t="s">
        <v>52</v>
      </c>
      <c r="Q303" s="37">
        <v>2833</v>
      </c>
      <c r="R303" s="80" t="s">
        <v>52</v>
      </c>
      <c r="S303" s="80" t="s">
        <v>52</v>
      </c>
      <c r="T303" s="80" t="s">
        <v>52</v>
      </c>
      <c r="U303" s="80" t="s">
        <v>52</v>
      </c>
      <c r="V303" s="37">
        <v>2563</v>
      </c>
      <c r="W303" s="80" t="s">
        <v>52</v>
      </c>
      <c r="X303" s="80" t="s">
        <v>52</v>
      </c>
      <c r="Y303" s="80" t="s">
        <v>52</v>
      </c>
      <c r="Z303" s="80" t="s">
        <v>52</v>
      </c>
      <c r="AA303" s="37">
        <v>2007</v>
      </c>
      <c r="AB303" s="80" t="s">
        <v>52</v>
      </c>
      <c r="AC303" s="80" t="s">
        <v>52</v>
      </c>
      <c r="AD303" s="80" t="s">
        <v>52</v>
      </c>
      <c r="AE303" s="80" t="s">
        <v>52</v>
      </c>
      <c r="AF303" s="37">
        <v>1695</v>
      </c>
      <c r="AG303" s="80" t="s">
        <v>52</v>
      </c>
      <c r="AH303" s="80" t="s">
        <v>52</v>
      </c>
      <c r="AI303" s="80" t="s">
        <v>52</v>
      </c>
      <c r="AJ303" s="80" t="s">
        <v>52</v>
      </c>
      <c r="AK303" s="37">
        <v>1490</v>
      </c>
      <c r="AL303" s="80" t="s">
        <v>52</v>
      </c>
      <c r="AM303" s="80" t="s">
        <v>52</v>
      </c>
      <c r="AN303" s="80" t="s">
        <v>52</v>
      </c>
      <c r="AO303" s="80" t="s">
        <v>52</v>
      </c>
      <c r="AP303" s="37">
        <v>1140</v>
      </c>
      <c r="AQ303" s="80" t="s">
        <v>52</v>
      </c>
      <c r="AR303" s="80" t="s">
        <v>52</v>
      </c>
      <c r="AS303" s="80" t="s">
        <v>52</v>
      </c>
      <c r="AT303" s="80" t="s">
        <v>52</v>
      </c>
      <c r="AU303" s="37">
        <v>1015</v>
      </c>
      <c r="AV303" s="80" t="s">
        <v>52</v>
      </c>
      <c r="AW303" s="80" t="s">
        <v>52</v>
      </c>
      <c r="AX303" s="80" t="s">
        <v>52</v>
      </c>
      <c r="AY303" s="80" t="s">
        <v>52</v>
      </c>
      <c r="AZ303" s="37">
        <v>1005</v>
      </c>
      <c r="BA303" s="80" t="s">
        <v>52</v>
      </c>
      <c r="BB303" s="80" t="s">
        <v>52</v>
      </c>
      <c r="BC303" s="80" t="s">
        <v>52</v>
      </c>
      <c r="BD303" s="80" t="s">
        <v>52</v>
      </c>
      <c r="BE303" s="37">
        <v>1028</v>
      </c>
      <c r="BF303" s="80" t="s">
        <v>52</v>
      </c>
    </row>
    <row r="304" spans="1:58" ht="9" customHeight="1">
      <c r="A304" s="71" t="s">
        <v>137</v>
      </c>
      <c r="B304" s="24"/>
      <c r="C304" s="73"/>
      <c r="D304" s="73"/>
      <c r="E304" s="73"/>
      <c r="F304" s="73"/>
      <c r="G304" s="24">
        <v>0.48291958412900488</v>
      </c>
      <c r="H304" s="73"/>
      <c r="I304" s="73"/>
      <c r="J304" s="73"/>
      <c r="K304" s="73"/>
      <c r="L304" s="24">
        <v>0.48828125</v>
      </c>
      <c r="M304" s="73"/>
      <c r="N304" s="73"/>
      <c r="O304" s="73"/>
      <c r="P304" s="73"/>
      <c r="Q304" s="24">
        <v>0.49424284717376132</v>
      </c>
      <c r="R304" s="73"/>
      <c r="S304" s="73"/>
      <c r="T304" s="73"/>
      <c r="U304" s="73"/>
      <c r="V304" s="24">
        <v>0.46196827685652486</v>
      </c>
      <c r="W304" s="73"/>
      <c r="X304" s="73"/>
      <c r="Y304" s="73"/>
      <c r="Z304" s="73"/>
      <c r="AA304" s="24">
        <v>0.44919427036705462</v>
      </c>
      <c r="AB304" s="73"/>
      <c r="AC304" s="73"/>
      <c r="AD304" s="73"/>
      <c r="AE304" s="73"/>
      <c r="AF304" s="24">
        <v>0.44499868731950643</v>
      </c>
      <c r="AG304" s="73"/>
      <c r="AH304" s="73"/>
      <c r="AI304" s="73"/>
      <c r="AJ304" s="73"/>
      <c r="AK304" s="24">
        <v>0.43579994150336354</v>
      </c>
      <c r="AL304" s="73"/>
      <c r="AM304" s="73"/>
      <c r="AN304" s="73"/>
      <c r="AO304" s="73"/>
      <c r="AP304" s="24">
        <v>0.3944636678200692</v>
      </c>
      <c r="AQ304" s="73"/>
      <c r="AR304" s="73"/>
      <c r="AS304" s="73"/>
      <c r="AT304" s="73"/>
      <c r="AU304" s="24">
        <v>0.38593155893536124</v>
      </c>
      <c r="AV304" s="73"/>
      <c r="AW304" s="73"/>
      <c r="AX304" s="73"/>
      <c r="AY304" s="73"/>
      <c r="AZ304" s="24">
        <v>0.39473684210526316</v>
      </c>
      <c r="BA304" s="73"/>
      <c r="BB304" s="73"/>
      <c r="BC304" s="73"/>
      <c r="BD304" s="73"/>
      <c r="BE304" s="24">
        <v>0.42079410560785918</v>
      </c>
      <c r="BF304" s="73"/>
    </row>
    <row r="305" spans="1:58">
      <c r="A305" s="40" t="s">
        <v>29</v>
      </c>
      <c r="B305" s="41"/>
      <c r="C305" s="42"/>
      <c r="D305" s="42"/>
      <c r="E305" s="42"/>
      <c r="F305" s="42"/>
      <c r="G305" s="41"/>
      <c r="H305" s="42"/>
      <c r="I305" s="42"/>
      <c r="J305" s="42"/>
      <c r="K305" s="42"/>
      <c r="L305" s="41"/>
      <c r="M305" s="42"/>
      <c r="N305" s="42"/>
      <c r="O305" s="42"/>
      <c r="P305" s="42"/>
      <c r="Q305" s="41"/>
      <c r="R305" s="42"/>
      <c r="S305" s="42"/>
      <c r="T305" s="42"/>
      <c r="U305" s="42"/>
      <c r="V305" s="41"/>
      <c r="W305" s="42"/>
      <c r="X305" s="42"/>
      <c r="Y305" s="42"/>
      <c r="Z305" s="42"/>
      <c r="AA305" s="41"/>
      <c r="AB305" s="42"/>
      <c r="AC305" s="42"/>
      <c r="AD305" s="42"/>
      <c r="AE305" s="42"/>
      <c r="AF305" s="41"/>
      <c r="AG305" s="42"/>
      <c r="AH305" s="42"/>
      <c r="AI305" s="42"/>
      <c r="AJ305" s="42"/>
      <c r="AK305" s="41"/>
      <c r="AL305" s="42"/>
      <c r="AM305" s="42"/>
      <c r="AN305" s="42"/>
      <c r="AO305" s="42"/>
      <c r="AP305" s="41"/>
      <c r="AQ305" s="42"/>
      <c r="AR305" s="42"/>
      <c r="AS305" s="42"/>
      <c r="AT305" s="42"/>
      <c r="AU305" s="41"/>
      <c r="AV305" s="42"/>
      <c r="AW305" s="42"/>
      <c r="AX305" s="42"/>
      <c r="AY305" s="42"/>
      <c r="AZ305" s="41"/>
      <c r="BA305" s="42"/>
      <c r="BB305" s="42"/>
      <c r="BC305" s="42"/>
      <c r="BD305" s="42"/>
      <c r="BE305" s="41"/>
      <c r="BF305" s="42"/>
    </row>
    <row r="306" spans="1:58" hidden="1">
      <c r="A306" s="69" t="s">
        <v>82</v>
      </c>
      <c r="B306" s="37">
        <v>3347</v>
      </c>
      <c r="C306" s="80" t="s">
        <v>52</v>
      </c>
      <c r="D306" s="80" t="s">
        <v>52</v>
      </c>
      <c r="E306" s="80" t="s">
        <v>52</v>
      </c>
      <c r="F306" s="80" t="s">
        <v>52</v>
      </c>
      <c r="G306" s="37">
        <v>3235</v>
      </c>
      <c r="H306" s="70">
        <v>818</v>
      </c>
      <c r="I306" s="70">
        <v>899</v>
      </c>
      <c r="J306" s="70">
        <v>910</v>
      </c>
      <c r="K306" s="70">
        <v>965</v>
      </c>
      <c r="L306" s="37">
        <v>3592</v>
      </c>
      <c r="M306" s="70">
        <v>923</v>
      </c>
      <c r="N306" s="70">
        <v>920</v>
      </c>
      <c r="O306" s="70">
        <v>941</v>
      </c>
      <c r="P306" s="70">
        <v>970</v>
      </c>
      <c r="Q306" s="37">
        <v>3754</v>
      </c>
      <c r="R306" s="70">
        <v>902</v>
      </c>
      <c r="S306" s="70">
        <v>927</v>
      </c>
      <c r="T306" s="70">
        <v>926</v>
      </c>
      <c r="U306" s="70">
        <v>832</v>
      </c>
      <c r="V306" s="37">
        <v>3587</v>
      </c>
      <c r="W306" s="70">
        <v>831</v>
      </c>
      <c r="X306" s="70">
        <v>752</v>
      </c>
      <c r="Y306" s="70">
        <v>716</v>
      </c>
      <c r="Z306" s="70">
        <v>741</v>
      </c>
      <c r="AA306" s="37">
        <v>3040</v>
      </c>
      <c r="AB306" s="70">
        <v>676</v>
      </c>
      <c r="AC306" s="70">
        <v>627</v>
      </c>
      <c r="AD306" s="70">
        <v>675</v>
      </c>
      <c r="AE306" s="70">
        <v>733</v>
      </c>
      <c r="AF306" s="37">
        <v>2711</v>
      </c>
      <c r="AG306" s="70">
        <v>681</v>
      </c>
      <c r="AH306" s="70">
        <v>612</v>
      </c>
      <c r="AI306" s="70">
        <v>601</v>
      </c>
      <c r="AJ306" s="70">
        <v>643</v>
      </c>
      <c r="AK306" s="37">
        <v>2537</v>
      </c>
      <c r="AL306" s="70">
        <v>607</v>
      </c>
      <c r="AM306" s="70">
        <v>588</v>
      </c>
      <c r="AN306" s="70">
        <v>586</v>
      </c>
      <c r="AO306" s="70">
        <v>602</v>
      </c>
      <c r="AP306" s="37">
        <v>2383</v>
      </c>
      <c r="AQ306" s="70">
        <v>579</v>
      </c>
      <c r="AR306" s="70">
        <v>560</v>
      </c>
      <c r="AS306" s="70">
        <v>536</v>
      </c>
      <c r="AT306" s="70">
        <v>573</v>
      </c>
      <c r="AU306" s="37">
        <v>2248</v>
      </c>
      <c r="AV306" s="70">
        <v>553</v>
      </c>
      <c r="AW306" s="70">
        <v>529</v>
      </c>
      <c r="AX306" s="70">
        <v>534</v>
      </c>
      <c r="AY306" s="70">
        <v>555</v>
      </c>
      <c r="AZ306" s="37">
        <v>2171</v>
      </c>
      <c r="BA306" s="70">
        <v>531</v>
      </c>
      <c r="BB306" s="70">
        <v>523</v>
      </c>
      <c r="BC306" s="70">
        <v>521</v>
      </c>
      <c r="BD306" s="70"/>
      <c r="BE306" s="37"/>
      <c r="BF306" s="70">
        <v>531</v>
      </c>
    </row>
    <row r="307" spans="1:58" ht="9.75" hidden="1" customHeight="1">
      <c r="A307" s="71" t="s">
        <v>7</v>
      </c>
      <c r="B307" s="24"/>
      <c r="C307" s="72"/>
      <c r="D307" s="72"/>
      <c r="E307" s="72"/>
      <c r="F307" s="72"/>
      <c r="G307" s="24"/>
      <c r="H307" s="72"/>
      <c r="I307" s="72">
        <v>9.9022004889975479E-2</v>
      </c>
      <c r="J307" s="72">
        <v>1.2235817575083408E-2</v>
      </c>
      <c r="K307" s="72">
        <v>6.0439560439560447E-2</v>
      </c>
      <c r="L307" s="24"/>
      <c r="M307" s="72">
        <v>-4.3523316062176187E-2</v>
      </c>
      <c r="N307" s="72">
        <v>-3.25027085590468E-3</v>
      </c>
      <c r="O307" s="72">
        <v>2.2826086956521774E-2</v>
      </c>
      <c r="P307" s="72">
        <v>3.0818278427205081E-2</v>
      </c>
      <c r="Q307" s="24"/>
      <c r="R307" s="72">
        <v>-7.0103092783505128E-2</v>
      </c>
      <c r="S307" s="72">
        <v>2.7716186252771724E-2</v>
      </c>
      <c r="T307" s="72">
        <v>-1.0787486515642097E-3</v>
      </c>
      <c r="U307" s="72">
        <v>-0.10151187904967607</v>
      </c>
      <c r="V307" s="24"/>
      <c r="W307" s="72">
        <v>-1.2019230769231282E-3</v>
      </c>
      <c r="X307" s="72">
        <v>-9.5066185318892882E-2</v>
      </c>
      <c r="Y307" s="72">
        <v>-4.7872340425531901E-2</v>
      </c>
      <c r="Z307" s="72">
        <v>3.4916201117318524E-2</v>
      </c>
      <c r="AA307" s="24"/>
      <c r="AB307" s="72">
        <v>-8.7719298245614086E-2</v>
      </c>
      <c r="AC307" s="72">
        <v>-7.2485207100591698E-2</v>
      </c>
      <c r="AD307" s="72">
        <v>7.6555023923444931E-2</v>
      </c>
      <c r="AE307" s="72">
        <v>8.5925925925925961E-2</v>
      </c>
      <c r="AF307" s="24"/>
      <c r="AG307" s="72">
        <v>-7.0941336971350633E-2</v>
      </c>
      <c r="AH307" s="72">
        <v>-0.10132158590308371</v>
      </c>
      <c r="AI307" s="72">
        <v>-1.7973856209150374E-2</v>
      </c>
      <c r="AJ307" s="72">
        <v>6.9883527454242866E-2</v>
      </c>
      <c r="AK307" s="24"/>
      <c r="AL307" s="72">
        <v>-5.5987558320373276E-2</v>
      </c>
      <c r="AM307" s="72">
        <v>-3.1301482701812211E-2</v>
      </c>
      <c r="AN307" s="72">
        <v>-3.4013605442176909E-3</v>
      </c>
      <c r="AO307" s="72">
        <v>2.7303754266211566E-2</v>
      </c>
      <c r="AP307" s="24"/>
      <c r="AQ307" s="72">
        <v>-3.8205980066445155E-2</v>
      </c>
      <c r="AR307" s="72">
        <v>-3.2815198618307395E-2</v>
      </c>
      <c r="AS307" s="72">
        <v>-4.2857142857142816E-2</v>
      </c>
      <c r="AT307" s="72">
        <v>6.9029850746268551E-2</v>
      </c>
      <c r="AU307" s="24"/>
      <c r="AV307" s="72">
        <v>-3.4904013961605584E-2</v>
      </c>
      <c r="AW307" s="72">
        <v>-4.339963833634719E-2</v>
      </c>
      <c r="AX307" s="72">
        <v>9.4517958412099201E-3</v>
      </c>
      <c r="AY307" s="72">
        <v>3.9325842696629199E-2</v>
      </c>
      <c r="AZ307" s="24"/>
      <c r="BA307" s="72">
        <v>-4.3243243243243246E-2</v>
      </c>
      <c r="BB307" s="72">
        <v>-1.5065913370998163E-2</v>
      </c>
      <c r="BC307" s="72">
        <v>-3.8240917782026429E-3</v>
      </c>
      <c r="BD307" s="72"/>
      <c r="BE307" s="24"/>
      <c r="BF307" s="72" t="e">
        <v>#DIV/0!</v>
      </c>
    </row>
    <row r="308" spans="1:58" ht="9.75" hidden="1" customHeight="1">
      <c r="A308" s="71" t="s">
        <v>8</v>
      </c>
      <c r="B308" s="24"/>
      <c r="C308" s="73"/>
      <c r="D308" s="73"/>
      <c r="E308" s="73"/>
      <c r="F308" s="73"/>
      <c r="G308" s="24">
        <v>-3.3462802509710232E-2</v>
      </c>
      <c r="H308" s="73"/>
      <c r="I308" s="73"/>
      <c r="J308" s="73"/>
      <c r="K308" s="73"/>
      <c r="L308" s="24">
        <v>0.11035548686244212</v>
      </c>
      <c r="M308" s="73">
        <v>0.12836185819070911</v>
      </c>
      <c r="N308" s="73">
        <v>2.3359288097886566E-2</v>
      </c>
      <c r="O308" s="73">
        <v>3.4065934065934167E-2</v>
      </c>
      <c r="P308" s="73">
        <v>5.1813471502590858E-3</v>
      </c>
      <c r="Q308" s="24">
        <v>4.5100222717149308E-2</v>
      </c>
      <c r="R308" s="73">
        <v>-2.2751895991332649E-2</v>
      </c>
      <c r="S308" s="73">
        <v>7.6086956521739246E-3</v>
      </c>
      <c r="T308" s="73">
        <v>-1.5940488841657774E-2</v>
      </c>
      <c r="U308" s="73">
        <v>-0.14226804123711345</v>
      </c>
      <c r="V308" s="24">
        <v>-4.4485881726158749E-2</v>
      </c>
      <c r="W308" s="73">
        <v>-7.8713968957871416E-2</v>
      </c>
      <c r="X308" s="73">
        <v>-0.18878101402373249</v>
      </c>
      <c r="Y308" s="73">
        <v>-0.22678185745140389</v>
      </c>
      <c r="Z308" s="73">
        <v>-0.109375</v>
      </c>
      <c r="AA308" s="24">
        <v>-0.15249512127125731</v>
      </c>
      <c r="AB308" s="73">
        <v>-0.18652226233453673</v>
      </c>
      <c r="AC308" s="73">
        <v>-0.16622340425531912</v>
      </c>
      <c r="AD308" s="73">
        <v>-5.7262569832402188E-2</v>
      </c>
      <c r="AE308" s="73">
        <v>-1.0796221322537103E-2</v>
      </c>
      <c r="AF308" s="24">
        <v>-0.10822368421052631</v>
      </c>
      <c r="AG308" s="73">
        <v>7.3964497041421051E-3</v>
      </c>
      <c r="AH308" s="73">
        <v>-2.3923444976076569E-2</v>
      </c>
      <c r="AI308" s="73">
        <v>-0.10962962962962963</v>
      </c>
      <c r="AJ308" s="73">
        <v>-0.12278308321964526</v>
      </c>
      <c r="AK308" s="24">
        <v>-6.4182958317963834E-2</v>
      </c>
      <c r="AL308" s="73">
        <v>-0.10866372980910421</v>
      </c>
      <c r="AM308" s="73">
        <v>-3.9215686274509776E-2</v>
      </c>
      <c r="AN308" s="73">
        <v>-2.4958402662229595E-2</v>
      </c>
      <c r="AO308" s="73">
        <v>-6.3763608087091805E-2</v>
      </c>
      <c r="AP308" s="24">
        <v>-6.0701616081986653E-2</v>
      </c>
      <c r="AQ308" s="73">
        <v>-4.6128500823723217E-2</v>
      </c>
      <c r="AR308" s="73">
        <v>-4.7619047619047672E-2</v>
      </c>
      <c r="AS308" s="73">
        <v>-8.5324232081911311E-2</v>
      </c>
      <c r="AT308" s="73">
        <v>-4.8172757475083094E-2</v>
      </c>
      <c r="AU308" s="24">
        <v>-5.6651279899286644E-2</v>
      </c>
      <c r="AV308" s="73">
        <v>-4.4905008635578558E-2</v>
      </c>
      <c r="AW308" s="73">
        <v>-5.5357142857142883E-2</v>
      </c>
      <c r="AX308" s="73">
        <v>-3.7313432835820448E-3</v>
      </c>
      <c r="AY308" s="73">
        <v>-3.1413612565445059E-2</v>
      </c>
      <c r="AZ308" s="24">
        <v>-3.4252669039145922E-2</v>
      </c>
      <c r="BA308" s="73">
        <v>-3.9783001808318286E-2</v>
      </c>
      <c r="BB308" s="73">
        <v>-1.1342155009451793E-2</v>
      </c>
      <c r="BC308" s="73">
        <v>-2.4344569288389462E-2</v>
      </c>
      <c r="BD308" s="73"/>
      <c r="BE308" s="24">
        <v>-1</v>
      </c>
      <c r="BF308" s="73">
        <v>0</v>
      </c>
    </row>
    <row r="309" spans="1:58" hidden="1">
      <c r="A309" s="69" t="s">
        <v>102</v>
      </c>
      <c r="B309" s="37">
        <v>1337</v>
      </c>
      <c r="C309" s="80" t="s">
        <v>52</v>
      </c>
      <c r="D309" s="80" t="s">
        <v>52</v>
      </c>
      <c r="E309" s="80" t="s">
        <v>52</v>
      </c>
      <c r="F309" s="80" t="s">
        <v>52</v>
      </c>
      <c r="G309" s="37">
        <v>1478</v>
      </c>
      <c r="H309" s="70">
        <v>447</v>
      </c>
      <c r="I309" s="70">
        <v>447</v>
      </c>
      <c r="J309" s="70">
        <v>462</v>
      </c>
      <c r="K309" s="70">
        <v>428</v>
      </c>
      <c r="L309" s="37">
        <v>1784</v>
      </c>
      <c r="M309" s="70">
        <v>470</v>
      </c>
      <c r="N309" s="70">
        <v>509</v>
      </c>
      <c r="O309" s="70">
        <v>501</v>
      </c>
      <c r="P309" s="70">
        <v>498</v>
      </c>
      <c r="Q309" s="37">
        <v>1978</v>
      </c>
      <c r="R309" s="70">
        <v>548</v>
      </c>
      <c r="S309" s="70">
        <v>511</v>
      </c>
      <c r="T309" s="70">
        <v>495</v>
      </c>
      <c r="U309" s="70">
        <v>407</v>
      </c>
      <c r="V309" s="37">
        <v>1961</v>
      </c>
      <c r="W309" s="70">
        <v>413</v>
      </c>
      <c r="X309" s="70">
        <v>396</v>
      </c>
      <c r="Y309" s="70">
        <v>333</v>
      </c>
      <c r="Z309" s="70">
        <v>286</v>
      </c>
      <c r="AA309" s="37">
        <v>1428</v>
      </c>
      <c r="AB309" s="70">
        <v>288</v>
      </c>
      <c r="AC309" s="70">
        <v>288</v>
      </c>
      <c r="AD309" s="70">
        <v>272</v>
      </c>
      <c r="AE309" s="70">
        <v>250</v>
      </c>
      <c r="AF309" s="37">
        <v>1098</v>
      </c>
      <c r="AG309" s="70">
        <v>236</v>
      </c>
      <c r="AH309" s="70">
        <v>231</v>
      </c>
      <c r="AI309" s="70">
        <v>223</v>
      </c>
      <c r="AJ309" s="70">
        <v>192</v>
      </c>
      <c r="AK309" s="37">
        <v>882</v>
      </c>
      <c r="AL309" s="70">
        <v>120</v>
      </c>
      <c r="AM309" s="70">
        <v>133</v>
      </c>
      <c r="AN309" s="70">
        <v>143</v>
      </c>
      <c r="AO309" s="70">
        <v>111</v>
      </c>
      <c r="AP309" s="37">
        <v>507</v>
      </c>
      <c r="AQ309" s="70">
        <v>92</v>
      </c>
      <c r="AR309" s="70">
        <v>98</v>
      </c>
      <c r="AS309" s="70">
        <v>113</v>
      </c>
      <c r="AT309" s="70">
        <v>79</v>
      </c>
      <c r="AU309" s="37">
        <v>382</v>
      </c>
      <c r="AV309" s="70">
        <v>75</v>
      </c>
      <c r="AW309" s="70">
        <v>103</v>
      </c>
      <c r="AX309" s="70">
        <v>101</v>
      </c>
      <c r="AY309" s="70">
        <v>96</v>
      </c>
      <c r="AZ309" s="37">
        <v>375</v>
      </c>
      <c r="BA309" s="70">
        <v>88</v>
      </c>
      <c r="BB309" s="70">
        <v>79</v>
      </c>
      <c r="BC309" s="70">
        <v>83</v>
      </c>
      <c r="BD309" s="70"/>
      <c r="BE309" s="37"/>
      <c r="BF309" s="70">
        <v>88</v>
      </c>
    </row>
    <row r="310" spans="1:58" ht="10.5" hidden="1" customHeight="1">
      <c r="A310" s="71" t="s">
        <v>7</v>
      </c>
      <c r="B310" s="24"/>
      <c r="C310" s="72"/>
      <c r="D310" s="72"/>
      <c r="E310" s="72"/>
      <c r="F310" s="72"/>
      <c r="G310" s="24"/>
      <c r="H310" s="72"/>
      <c r="I310" s="72">
        <v>0</v>
      </c>
      <c r="J310" s="72">
        <v>3.3557046979865834E-2</v>
      </c>
      <c r="K310" s="72">
        <v>-7.3593073593073544E-2</v>
      </c>
      <c r="L310" s="24"/>
      <c r="M310" s="72">
        <v>9.8130841121495394E-2</v>
      </c>
      <c r="N310" s="72">
        <v>8.2978723404255383E-2</v>
      </c>
      <c r="O310" s="72">
        <v>-1.5717092337917515E-2</v>
      </c>
      <c r="P310" s="72">
        <v>-5.9880239520958556E-3</v>
      </c>
      <c r="Q310" s="24"/>
      <c r="R310" s="72">
        <v>0.10040160642570273</v>
      </c>
      <c r="S310" s="72">
        <v>-6.7518248175182483E-2</v>
      </c>
      <c r="T310" s="72">
        <v>-3.131115459882583E-2</v>
      </c>
      <c r="U310" s="72">
        <v>-0.17777777777777781</v>
      </c>
      <c r="V310" s="24"/>
      <c r="W310" s="72">
        <v>1.4742014742014753E-2</v>
      </c>
      <c r="X310" s="72">
        <v>-4.1162227602905554E-2</v>
      </c>
      <c r="Y310" s="72">
        <v>-0.15909090909090906</v>
      </c>
      <c r="Z310" s="72">
        <v>-0.14114114114114118</v>
      </c>
      <c r="AA310" s="24"/>
      <c r="AB310" s="72">
        <v>6.9930069930070893E-3</v>
      </c>
      <c r="AC310" s="72">
        <v>0</v>
      </c>
      <c r="AD310" s="72">
        <v>-5.555555555555558E-2</v>
      </c>
      <c r="AE310" s="72">
        <v>-8.0882352941176516E-2</v>
      </c>
      <c r="AF310" s="24"/>
      <c r="AG310" s="72">
        <v>-5.600000000000005E-2</v>
      </c>
      <c r="AH310" s="72">
        <v>-2.1186440677966156E-2</v>
      </c>
      <c r="AI310" s="72">
        <v>-3.4632034632034681E-2</v>
      </c>
      <c r="AJ310" s="72">
        <v>-0.13901345291479816</v>
      </c>
      <c r="AK310" s="24"/>
      <c r="AL310" s="72">
        <v>-0.375</v>
      </c>
      <c r="AM310" s="72">
        <v>0.10833333333333339</v>
      </c>
      <c r="AN310" s="72">
        <v>7.5187969924812137E-2</v>
      </c>
      <c r="AO310" s="72">
        <v>-0.22377622377622375</v>
      </c>
      <c r="AP310" s="24"/>
      <c r="AQ310" s="72">
        <v>-0.1711711711711712</v>
      </c>
      <c r="AR310" s="72">
        <v>6.5217391304347894E-2</v>
      </c>
      <c r="AS310" s="72">
        <v>0.15306122448979598</v>
      </c>
      <c r="AT310" s="72">
        <v>-0.30088495575221241</v>
      </c>
      <c r="AU310" s="24"/>
      <c r="AV310" s="72">
        <v>-5.0632911392405111E-2</v>
      </c>
      <c r="AW310" s="72">
        <v>0.37333333333333329</v>
      </c>
      <c r="AX310" s="72">
        <v>-1.9417475728155331E-2</v>
      </c>
      <c r="AY310" s="72">
        <v>-4.9504950495049549E-2</v>
      </c>
      <c r="AZ310" s="24"/>
      <c r="BA310" s="72">
        <v>-8.333333333333337E-2</v>
      </c>
      <c r="BB310" s="72">
        <v>-0.10227272727272729</v>
      </c>
      <c r="BC310" s="72">
        <v>5.0632911392405111E-2</v>
      </c>
      <c r="BD310" s="72"/>
      <c r="BE310" s="24"/>
      <c r="BF310" s="72" t="e">
        <v>#DIV/0!</v>
      </c>
    </row>
    <row r="311" spans="1:58" ht="9.75" hidden="1" customHeight="1">
      <c r="A311" s="71" t="s">
        <v>8</v>
      </c>
      <c r="B311" s="24"/>
      <c r="C311" s="73"/>
      <c r="D311" s="73"/>
      <c r="E311" s="73"/>
      <c r="F311" s="73"/>
      <c r="G311" s="24">
        <v>0.10545998504113685</v>
      </c>
      <c r="H311" s="73"/>
      <c r="I311" s="73"/>
      <c r="J311" s="73"/>
      <c r="K311" s="73"/>
      <c r="L311" s="24">
        <v>0.20703653585926918</v>
      </c>
      <c r="M311" s="73">
        <v>5.1454138702460961E-2</v>
      </c>
      <c r="N311" s="73">
        <v>0.13870246085011195</v>
      </c>
      <c r="O311" s="73">
        <v>8.4415584415584499E-2</v>
      </c>
      <c r="P311" s="73">
        <v>0.16355140186915884</v>
      </c>
      <c r="Q311" s="24">
        <v>0.10874439461883401</v>
      </c>
      <c r="R311" s="73">
        <v>0.16595744680851054</v>
      </c>
      <c r="S311" s="73">
        <v>3.9292730844793233E-3</v>
      </c>
      <c r="T311" s="73">
        <v>-1.19760479041916E-2</v>
      </c>
      <c r="U311" s="73">
        <v>-0.18273092369477917</v>
      </c>
      <c r="V311" s="24">
        <v>-8.5945399393326793E-3</v>
      </c>
      <c r="W311" s="73">
        <v>-0.2463503649635036</v>
      </c>
      <c r="X311" s="73">
        <v>-0.22504892367906071</v>
      </c>
      <c r="Y311" s="73">
        <v>-0.32727272727272727</v>
      </c>
      <c r="Z311" s="73">
        <v>-0.29729729729729726</v>
      </c>
      <c r="AA311" s="24">
        <v>-0.27180010198878124</v>
      </c>
      <c r="AB311" s="73">
        <v>-0.30266343825665865</v>
      </c>
      <c r="AC311" s="73">
        <v>-0.27272727272727271</v>
      </c>
      <c r="AD311" s="73">
        <v>-0.18318318318318316</v>
      </c>
      <c r="AE311" s="73">
        <v>-0.12587412587412583</v>
      </c>
      <c r="AF311" s="24">
        <v>-0.23109243697478987</v>
      </c>
      <c r="AG311" s="73">
        <v>-0.18055555555555558</v>
      </c>
      <c r="AH311" s="73">
        <v>-0.19791666666666663</v>
      </c>
      <c r="AI311" s="73">
        <v>-0.18014705882352944</v>
      </c>
      <c r="AJ311" s="73">
        <v>-0.23199999999999998</v>
      </c>
      <c r="AK311" s="24">
        <v>-0.19672131147540983</v>
      </c>
      <c r="AL311" s="73">
        <v>-0.49152542372881358</v>
      </c>
      <c r="AM311" s="73">
        <v>-0.4242424242424242</v>
      </c>
      <c r="AN311" s="73">
        <v>-0.35874439461883412</v>
      </c>
      <c r="AO311" s="73">
        <v>-0.421875</v>
      </c>
      <c r="AP311" s="24">
        <v>-0.42517006802721091</v>
      </c>
      <c r="AQ311" s="73">
        <v>-0.23333333333333328</v>
      </c>
      <c r="AR311" s="73">
        <v>-0.26315789473684215</v>
      </c>
      <c r="AS311" s="73">
        <v>-0.20979020979020979</v>
      </c>
      <c r="AT311" s="73">
        <v>-0.28828828828828834</v>
      </c>
      <c r="AU311" s="24">
        <v>-0.24654832347140043</v>
      </c>
      <c r="AV311" s="73">
        <v>-0.18478260869565222</v>
      </c>
      <c r="AW311" s="73">
        <v>5.1020408163265252E-2</v>
      </c>
      <c r="AX311" s="73">
        <v>-0.10619469026548678</v>
      </c>
      <c r="AY311" s="73">
        <v>0.21518987341772156</v>
      </c>
      <c r="AZ311" s="24">
        <v>-1.8324607329842979E-2</v>
      </c>
      <c r="BA311" s="73">
        <v>0.17333333333333334</v>
      </c>
      <c r="BB311" s="73">
        <v>-0.23300970873786409</v>
      </c>
      <c r="BC311" s="73">
        <v>-0.17821782178217827</v>
      </c>
      <c r="BD311" s="73"/>
      <c r="BE311" s="24">
        <v>-1</v>
      </c>
      <c r="BF311" s="73">
        <v>0</v>
      </c>
    </row>
    <row r="312" spans="1:58" hidden="1">
      <c r="A312" s="69" t="s">
        <v>83</v>
      </c>
      <c r="B312" s="37">
        <v>430</v>
      </c>
      <c r="C312" s="80" t="s">
        <v>52</v>
      </c>
      <c r="D312" s="80" t="s">
        <v>52</v>
      </c>
      <c r="E312" s="80" t="s">
        <v>52</v>
      </c>
      <c r="F312" s="80" t="s">
        <v>52</v>
      </c>
      <c r="G312" s="37">
        <v>405</v>
      </c>
      <c r="H312" s="70">
        <v>113</v>
      </c>
      <c r="I312" s="70">
        <v>96</v>
      </c>
      <c r="J312" s="70">
        <v>116</v>
      </c>
      <c r="K312" s="70">
        <v>136</v>
      </c>
      <c r="L312" s="37">
        <v>461</v>
      </c>
      <c r="M312" s="70">
        <v>119</v>
      </c>
      <c r="N312" s="70">
        <v>117</v>
      </c>
      <c r="O312" s="70">
        <v>115</v>
      </c>
      <c r="P312" s="70">
        <v>117</v>
      </c>
      <c r="Q312" s="37">
        <v>468</v>
      </c>
      <c r="R312" s="70">
        <v>117</v>
      </c>
      <c r="S312" s="70">
        <v>125</v>
      </c>
      <c r="T312" s="70">
        <v>125</v>
      </c>
      <c r="U312" s="70">
        <v>113</v>
      </c>
      <c r="V312" s="37">
        <v>480</v>
      </c>
      <c r="W312" s="70">
        <v>116</v>
      </c>
      <c r="X312" s="70">
        <v>111</v>
      </c>
      <c r="Y312" s="70">
        <v>105</v>
      </c>
      <c r="Z312" s="70">
        <v>90</v>
      </c>
      <c r="AA312" s="37">
        <v>422</v>
      </c>
      <c r="AB312" s="70">
        <v>86</v>
      </c>
      <c r="AC312" s="70">
        <v>75</v>
      </c>
      <c r="AD312" s="70">
        <v>69</v>
      </c>
      <c r="AE312" s="70">
        <v>90</v>
      </c>
      <c r="AF312" s="37">
        <v>320</v>
      </c>
      <c r="AG312" s="70">
        <v>83</v>
      </c>
      <c r="AH312" s="70">
        <v>76</v>
      </c>
      <c r="AI312" s="70">
        <v>76</v>
      </c>
      <c r="AJ312" s="70">
        <v>74</v>
      </c>
      <c r="AK312" s="37">
        <v>309</v>
      </c>
      <c r="AL312" s="70">
        <v>63</v>
      </c>
      <c r="AM312" s="70">
        <v>57</v>
      </c>
      <c r="AN312" s="70">
        <v>59</v>
      </c>
      <c r="AO312" s="70">
        <v>68</v>
      </c>
      <c r="AP312" s="37">
        <v>247</v>
      </c>
      <c r="AQ312" s="70">
        <v>66</v>
      </c>
      <c r="AR312" s="70">
        <v>68</v>
      </c>
      <c r="AS312" s="70">
        <v>65</v>
      </c>
      <c r="AT312" s="70">
        <v>61</v>
      </c>
      <c r="AU312" s="37">
        <v>260</v>
      </c>
      <c r="AV312" s="70">
        <v>48</v>
      </c>
      <c r="AW312" s="70">
        <v>51</v>
      </c>
      <c r="AX312" s="70">
        <v>58</v>
      </c>
      <c r="AY312" s="70">
        <v>58</v>
      </c>
      <c r="AZ312" s="37">
        <v>215</v>
      </c>
      <c r="BA312" s="70">
        <v>62</v>
      </c>
      <c r="BB312" s="70">
        <v>56</v>
      </c>
      <c r="BC312" s="70">
        <v>58</v>
      </c>
      <c r="BD312" s="70"/>
      <c r="BE312" s="37"/>
      <c r="BF312" s="70">
        <v>62</v>
      </c>
    </row>
    <row r="313" spans="1:58" hidden="1">
      <c r="A313" s="71" t="s">
        <v>7</v>
      </c>
      <c r="B313" s="24"/>
      <c r="C313" s="72"/>
      <c r="D313" s="72"/>
      <c r="E313" s="72"/>
      <c r="F313" s="72"/>
      <c r="G313" s="24"/>
      <c r="H313" s="72"/>
      <c r="I313" s="72">
        <v>-0.15044247787610621</v>
      </c>
      <c r="J313" s="72">
        <v>0.20833333333333326</v>
      </c>
      <c r="K313" s="72">
        <v>0.17241379310344818</v>
      </c>
      <c r="L313" s="24"/>
      <c r="M313" s="72">
        <v>-0.125</v>
      </c>
      <c r="N313" s="72">
        <v>-1.6806722689075682E-2</v>
      </c>
      <c r="O313" s="72">
        <v>-1.7094017094017144E-2</v>
      </c>
      <c r="P313" s="72">
        <v>1.7391304347825987E-2</v>
      </c>
      <c r="Q313" s="24"/>
      <c r="R313" s="72">
        <v>0</v>
      </c>
      <c r="S313" s="72">
        <v>6.8376068376068355E-2</v>
      </c>
      <c r="T313" s="72">
        <v>0</v>
      </c>
      <c r="U313" s="72">
        <v>-9.5999999999999974E-2</v>
      </c>
      <c r="V313" s="24"/>
      <c r="W313" s="72">
        <v>2.6548672566371723E-2</v>
      </c>
      <c r="X313" s="72">
        <v>-4.31034482758621E-2</v>
      </c>
      <c r="Y313" s="72">
        <v>-5.4054054054054057E-2</v>
      </c>
      <c r="Z313" s="72">
        <v>-0.1428571428571429</v>
      </c>
      <c r="AA313" s="24"/>
      <c r="AB313" s="72">
        <v>-4.4444444444444398E-2</v>
      </c>
      <c r="AC313" s="72">
        <v>-0.12790697674418605</v>
      </c>
      <c r="AD313" s="72">
        <v>-7.999999999999996E-2</v>
      </c>
      <c r="AE313" s="72">
        <v>0.30434782608695654</v>
      </c>
      <c r="AF313" s="24"/>
      <c r="AG313" s="72">
        <v>-7.7777777777777724E-2</v>
      </c>
      <c r="AH313" s="72">
        <v>-8.4337349397590411E-2</v>
      </c>
      <c r="AI313" s="72">
        <v>0</v>
      </c>
      <c r="AJ313" s="72">
        <v>-2.6315789473684181E-2</v>
      </c>
      <c r="AK313" s="24"/>
      <c r="AL313" s="72">
        <v>-0.14864864864864868</v>
      </c>
      <c r="AM313" s="72">
        <v>-9.5238095238095233E-2</v>
      </c>
      <c r="AN313" s="72">
        <v>3.5087719298245723E-2</v>
      </c>
      <c r="AO313" s="72">
        <v>0.15254237288135597</v>
      </c>
      <c r="AP313" s="24"/>
      <c r="AQ313" s="72">
        <v>-2.9411764705882359E-2</v>
      </c>
      <c r="AR313" s="72">
        <v>3.0303030303030276E-2</v>
      </c>
      <c r="AS313" s="72">
        <v>-4.4117647058823484E-2</v>
      </c>
      <c r="AT313" s="72">
        <v>-6.1538461538461542E-2</v>
      </c>
      <c r="AU313" s="24"/>
      <c r="AV313" s="72">
        <v>-0.21311475409836067</v>
      </c>
      <c r="AW313" s="72">
        <v>6.25E-2</v>
      </c>
      <c r="AX313" s="72">
        <v>0.13725490196078427</v>
      </c>
      <c r="AY313" s="72">
        <v>0</v>
      </c>
      <c r="AZ313" s="24"/>
      <c r="BA313" s="72">
        <v>6.8965517241379226E-2</v>
      </c>
      <c r="BB313" s="72">
        <v>-9.6774193548387122E-2</v>
      </c>
      <c r="BC313" s="72">
        <v>3.5714285714285809E-2</v>
      </c>
      <c r="BD313" s="72"/>
      <c r="BE313" s="24"/>
      <c r="BF313" s="72" t="e">
        <v>#DIV/0!</v>
      </c>
    </row>
    <row r="314" spans="1:58" hidden="1">
      <c r="A314" s="71" t="s">
        <v>8</v>
      </c>
      <c r="B314" s="24"/>
      <c r="C314" s="73"/>
      <c r="D314" s="73"/>
      <c r="E314" s="73"/>
      <c r="F314" s="73"/>
      <c r="G314" s="24">
        <v>-5.8139534883720922E-2</v>
      </c>
      <c r="H314" s="73"/>
      <c r="I314" s="73"/>
      <c r="J314" s="73"/>
      <c r="K314" s="73"/>
      <c r="L314" s="24">
        <v>0.13827160493827151</v>
      </c>
      <c r="M314" s="73">
        <v>5.3097345132743445E-2</v>
      </c>
      <c r="N314" s="73">
        <v>0.21875</v>
      </c>
      <c r="O314" s="73">
        <v>-8.6206896551723755E-3</v>
      </c>
      <c r="P314" s="73">
        <v>-0.13970588235294112</v>
      </c>
      <c r="Q314" s="24">
        <v>1.5184381778741818E-2</v>
      </c>
      <c r="R314" s="73">
        <v>-1.6806722689075682E-2</v>
      </c>
      <c r="S314" s="73">
        <v>6.8376068376068355E-2</v>
      </c>
      <c r="T314" s="73">
        <v>8.6956521739130377E-2</v>
      </c>
      <c r="U314" s="73">
        <v>-3.4188034188034178E-2</v>
      </c>
      <c r="V314" s="24">
        <v>2.564102564102555E-2</v>
      </c>
      <c r="W314" s="73">
        <v>-8.5470085470085166E-3</v>
      </c>
      <c r="X314" s="73">
        <v>-0.11199999999999999</v>
      </c>
      <c r="Y314" s="73">
        <v>-0.16000000000000003</v>
      </c>
      <c r="Z314" s="73">
        <v>-0.20353982300884954</v>
      </c>
      <c r="AA314" s="24">
        <v>-0.12083333333333335</v>
      </c>
      <c r="AB314" s="73">
        <v>-0.25862068965517238</v>
      </c>
      <c r="AC314" s="73">
        <v>-0.32432432432432434</v>
      </c>
      <c r="AD314" s="73">
        <v>-0.34285714285714286</v>
      </c>
      <c r="AE314" s="73">
        <v>0</v>
      </c>
      <c r="AF314" s="24">
        <v>-0.24170616113744081</v>
      </c>
      <c r="AG314" s="73">
        <v>-3.4883720930232509E-2</v>
      </c>
      <c r="AH314" s="73">
        <v>1.3333333333333419E-2</v>
      </c>
      <c r="AI314" s="73">
        <v>0.10144927536231885</v>
      </c>
      <c r="AJ314" s="73">
        <v>-0.17777777777777781</v>
      </c>
      <c r="AK314" s="24">
        <v>-3.4375000000000044E-2</v>
      </c>
      <c r="AL314" s="73">
        <v>-0.24096385542168675</v>
      </c>
      <c r="AM314" s="73">
        <v>-0.25</v>
      </c>
      <c r="AN314" s="73">
        <v>-0.22368421052631582</v>
      </c>
      <c r="AO314" s="73">
        <v>-8.108108108108103E-2</v>
      </c>
      <c r="AP314" s="24">
        <v>-0.20064724919093846</v>
      </c>
      <c r="AQ314" s="73">
        <v>4.7619047619047672E-2</v>
      </c>
      <c r="AR314" s="73">
        <v>0.19298245614035081</v>
      </c>
      <c r="AS314" s="73">
        <v>0.10169491525423724</v>
      </c>
      <c r="AT314" s="73">
        <v>-0.1029411764705882</v>
      </c>
      <c r="AU314" s="24">
        <v>5.2631578947368363E-2</v>
      </c>
      <c r="AV314" s="73">
        <v>-0.27272727272727271</v>
      </c>
      <c r="AW314" s="73">
        <v>-0.25</v>
      </c>
      <c r="AX314" s="73">
        <v>-0.10769230769230764</v>
      </c>
      <c r="AY314" s="73">
        <v>-4.9180327868852514E-2</v>
      </c>
      <c r="AZ314" s="24">
        <v>-0.17307692307692313</v>
      </c>
      <c r="BA314" s="73">
        <v>0.29166666666666674</v>
      </c>
      <c r="BB314" s="73">
        <v>9.8039215686274606E-2</v>
      </c>
      <c r="BC314" s="73">
        <v>0</v>
      </c>
      <c r="BD314" s="73"/>
      <c r="BE314" s="24">
        <v>-1</v>
      </c>
      <c r="BF314" s="73">
        <v>0</v>
      </c>
    </row>
    <row r="315" spans="1:58" hidden="1">
      <c r="A315" s="69" t="s">
        <v>84</v>
      </c>
      <c r="B315" s="37">
        <v>102</v>
      </c>
      <c r="C315" s="80" t="s">
        <v>52</v>
      </c>
      <c r="D315" s="80" t="s">
        <v>52</v>
      </c>
      <c r="E315" s="80" t="s">
        <v>52</v>
      </c>
      <c r="F315" s="80" t="s">
        <v>52</v>
      </c>
      <c r="G315" s="37">
        <v>140</v>
      </c>
      <c r="H315" s="70">
        <v>32</v>
      </c>
      <c r="I315" s="70">
        <v>30</v>
      </c>
      <c r="J315" s="70">
        <v>30</v>
      </c>
      <c r="K315" s="70">
        <v>41</v>
      </c>
      <c r="L315" s="37">
        <v>133</v>
      </c>
      <c r="M315" s="70">
        <v>29</v>
      </c>
      <c r="N315" s="70">
        <v>30</v>
      </c>
      <c r="O315" s="70">
        <v>30</v>
      </c>
      <c r="P315" s="70">
        <v>38</v>
      </c>
      <c r="Q315" s="37">
        <v>127</v>
      </c>
      <c r="R315" s="70">
        <v>32</v>
      </c>
      <c r="S315" s="70">
        <v>29</v>
      </c>
      <c r="T315" s="70">
        <v>28</v>
      </c>
      <c r="U315" s="70">
        <v>32</v>
      </c>
      <c r="V315" s="37">
        <v>121</v>
      </c>
      <c r="W315" s="70">
        <v>30</v>
      </c>
      <c r="X315" s="70">
        <v>26</v>
      </c>
      <c r="Y315" s="70">
        <v>29</v>
      </c>
      <c r="Z315" s="70">
        <v>29</v>
      </c>
      <c r="AA315" s="37">
        <v>114</v>
      </c>
      <c r="AB315" s="70">
        <v>28</v>
      </c>
      <c r="AC315" s="70">
        <v>27</v>
      </c>
      <c r="AD315" s="70">
        <v>31</v>
      </c>
      <c r="AE315" s="70">
        <v>23</v>
      </c>
      <c r="AF315" s="37">
        <v>109</v>
      </c>
      <c r="AG315" s="70">
        <v>27</v>
      </c>
      <c r="AH315" s="70">
        <v>28</v>
      </c>
      <c r="AI315" s="70">
        <v>25</v>
      </c>
      <c r="AJ315" s="70">
        <v>26</v>
      </c>
      <c r="AK315" s="37">
        <v>106</v>
      </c>
      <c r="AL315" s="70">
        <v>25</v>
      </c>
      <c r="AM315" s="70">
        <v>23</v>
      </c>
      <c r="AN315" s="70">
        <v>23</v>
      </c>
      <c r="AO315" s="70">
        <v>27</v>
      </c>
      <c r="AP315" s="37">
        <v>98</v>
      </c>
      <c r="AQ315" s="70">
        <v>25</v>
      </c>
      <c r="AR315" s="70">
        <v>22</v>
      </c>
      <c r="AS315" s="70">
        <v>21</v>
      </c>
      <c r="AT315" s="70">
        <v>21</v>
      </c>
      <c r="AU315" s="37">
        <v>89</v>
      </c>
      <c r="AV315" s="70">
        <v>22</v>
      </c>
      <c r="AW315" s="70">
        <v>22</v>
      </c>
      <c r="AX315" s="70">
        <v>21</v>
      </c>
      <c r="AY315" s="70">
        <v>23</v>
      </c>
      <c r="AZ315" s="37">
        <v>88</v>
      </c>
      <c r="BA315" s="70">
        <v>24</v>
      </c>
      <c r="BB315" s="70">
        <v>21</v>
      </c>
      <c r="BC315" s="70">
        <v>21</v>
      </c>
      <c r="BD315" s="70"/>
      <c r="BE315" s="37"/>
      <c r="BF315" s="70">
        <v>24</v>
      </c>
    </row>
    <row r="316" spans="1:58" hidden="1">
      <c r="A316" s="71" t="s">
        <v>7</v>
      </c>
      <c r="B316" s="24"/>
      <c r="C316" s="72"/>
      <c r="D316" s="72"/>
      <c r="E316" s="72"/>
      <c r="F316" s="72"/>
      <c r="G316" s="24"/>
      <c r="H316" s="72"/>
      <c r="I316" s="72">
        <v>-6.25E-2</v>
      </c>
      <c r="J316" s="72">
        <v>0</v>
      </c>
      <c r="K316" s="72">
        <v>0.3666666666666667</v>
      </c>
      <c r="L316" s="24"/>
      <c r="M316" s="72">
        <v>-0.29268292682926833</v>
      </c>
      <c r="N316" s="72">
        <v>3.4482758620689724E-2</v>
      </c>
      <c r="O316" s="72">
        <v>0</v>
      </c>
      <c r="P316" s="72">
        <v>0.26666666666666661</v>
      </c>
      <c r="Q316" s="24"/>
      <c r="R316" s="72">
        <v>-0.15789473684210531</v>
      </c>
      <c r="S316" s="72">
        <v>-9.375E-2</v>
      </c>
      <c r="T316" s="72">
        <v>-3.4482758620689613E-2</v>
      </c>
      <c r="U316" s="72">
        <v>0.14285714285714279</v>
      </c>
      <c r="V316" s="24"/>
      <c r="W316" s="72">
        <v>-6.25E-2</v>
      </c>
      <c r="X316" s="72">
        <v>-0.1333333333333333</v>
      </c>
      <c r="Y316" s="72">
        <v>0.11538461538461542</v>
      </c>
      <c r="Z316" s="72">
        <v>0</v>
      </c>
      <c r="AA316" s="24"/>
      <c r="AB316" s="72">
        <v>-3.4482758620689613E-2</v>
      </c>
      <c r="AC316" s="72">
        <v>-3.5714285714285698E-2</v>
      </c>
      <c r="AD316" s="72">
        <v>0.14814814814814814</v>
      </c>
      <c r="AE316" s="72">
        <v>-0.25806451612903225</v>
      </c>
      <c r="AF316" s="24"/>
      <c r="AG316" s="72">
        <v>0.17391304347826098</v>
      </c>
      <c r="AH316" s="72">
        <v>3.7037037037036979E-2</v>
      </c>
      <c r="AI316" s="72">
        <v>-0.1071428571428571</v>
      </c>
      <c r="AJ316" s="72">
        <v>4.0000000000000036E-2</v>
      </c>
      <c r="AK316" s="24"/>
      <c r="AL316" s="72">
        <v>-3.8461538461538436E-2</v>
      </c>
      <c r="AM316" s="72">
        <v>-7.999999999999996E-2</v>
      </c>
      <c r="AN316" s="72">
        <v>0</v>
      </c>
      <c r="AO316" s="72">
        <v>0.17391304347826098</v>
      </c>
      <c r="AP316" s="24"/>
      <c r="AQ316" s="72">
        <v>-7.407407407407407E-2</v>
      </c>
      <c r="AR316" s="72">
        <v>-0.12</v>
      </c>
      <c r="AS316" s="72">
        <v>-4.5454545454545414E-2</v>
      </c>
      <c r="AT316" s="72">
        <v>0</v>
      </c>
      <c r="AU316" s="24"/>
      <c r="AV316" s="72">
        <v>4.7619047619047672E-2</v>
      </c>
      <c r="AW316" s="72">
        <v>0</v>
      </c>
      <c r="AX316" s="72">
        <v>-4.5454545454545414E-2</v>
      </c>
      <c r="AY316" s="72">
        <v>9.5238095238095344E-2</v>
      </c>
      <c r="AZ316" s="24"/>
      <c r="BA316" s="72">
        <v>4.3478260869565188E-2</v>
      </c>
      <c r="BB316" s="72">
        <v>-0.125</v>
      </c>
      <c r="BC316" s="72">
        <v>0</v>
      </c>
      <c r="BD316" s="72"/>
      <c r="BE316" s="24"/>
      <c r="BF316" s="72" t="e">
        <v>#DIV/0!</v>
      </c>
    </row>
    <row r="317" spans="1:58" hidden="1">
      <c r="A317" s="71" t="s">
        <v>8</v>
      </c>
      <c r="B317" s="24"/>
      <c r="C317" s="73"/>
      <c r="D317" s="73"/>
      <c r="E317" s="73"/>
      <c r="F317" s="73"/>
      <c r="G317" s="24">
        <v>0.37254901960784315</v>
      </c>
      <c r="H317" s="73"/>
      <c r="I317" s="73"/>
      <c r="J317" s="73"/>
      <c r="K317" s="73"/>
      <c r="L317" s="24">
        <v>-5.0000000000000044E-2</v>
      </c>
      <c r="M317" s="73">
        <v>-9.375E-2</v>
      </c>
      <c r="N317" s="73">
        <v>0</v>
      </c>
      <c r="O317" s="73">
        <v>0</v>
      </c>
      <c r="P317" s="73">
        <v>-7.3170731707317027E-2</v>
      </c>
      <c r="Q317" s="24">
        <v>-4.5112781954887216E-2</v>
      </c>
      <c r="R317" s="73">
        <v>0.10344827586206895</v>
      </c>
      <c r="S317" s="73">
        <v>-3.3333333333333326E-2</v>
      </c>
      <c r="T317" s="73">
        <v>-6.6666666666666652E-2</v>
      </c>
      <c r="U317" s="73">
        <v>-0.15789473684210531</v>
      </c>
      <c r="V317" s="24">
        <v>-4.7244094488189003E-2</v>
      </c>
      <c r="W317" s="73">
        <v>-6.25E-2</v>
      </c>
      <c r="X317" s="73">
        <v>-0.10344827586206895</v>
      </c>
      <c r="Y317" s="73">
        <v>3.5714285714285809E-2</v>
      </c>
      <c r="Z317" s="73">
        <v>-9.375E-2</v>
      </c>
      <c r="AA317" s="24">
        <v>-5.7851239669421517E-2</v>
      </c>
      <c r="AB317" s="73">
        <v>-6.6666666666666652E-2</v>
      </c>
      <c r="AC317" s="73">
        <v>3.8461538461538547E-2</v>
      </c>
      <c r="AD317" s="73">
        <v>6.8965517241379226E-2</v>
      </c>
      <c r="AE317" s="73">
        <v>-0.2068965517241379</v>
      </c>
      <c r="AF317" s="24">
        <v>-4.3859649122807043E-2</v>
      </c>
      <c r="AG317" s="73">
        <v>-3.5714285714285698E-2</v>
      </c>
      <c r="AH317" s="73">
        <v>3.7037037037036979E-2</v>
      </c>
      <c r="AI317" s="73">
        <v>-0.19354838709677424</v>
      </c>
      <c r="AJ317" s="73">
        <v>0.13043478260869557</v>
      </c>
      <c r="AK317" s="24">
        <v>-2.752293577981646E-2</v>
      </c>
      <c r="AL317" s="73">
        <v>-7.407407407407407E-2</v>
      </c>
      <c r="AM317" s="73">
        <v>-0.1785714285714286</v>
      </c>
      <c r="AN317" s="73">
        <v>-7.999999999999996E-2</v>
      </c>
      <c r="AO317" s="73">
        <v>3.8461538461538547E-2</v>
      </c>
      <c r="AP317" s="24">
        <v>-7.547169811320753E-2</v>
      </c>
      <c r="AQ317" s="73">
        <v>0</v>
      </c>
      <c r="AR317" s="73">
        <v>-4.3478260869565188E-2</v>
      </c>
      <c r="AS317" s="73">
        <v>-8.6956521739130488E-2</v>
      </c>
      <c r="AT317" s="73">
        <v>-0.22222222222222221</v>
      </c>
      <c r="AU317" s="24">
        <v>-9.1836734693877542E-2</v>
      </c>
      <c r="AV317" s="73">
        <v>-0.12</v>
      </c>
      <c r="AW317" s="73">
        <v>0</v>
      </c>
      <c r="AX317" s="73">
        <v>0</v>
      </c>
      <c r="AY317" s="73">
        <v>9.5238095238095344E-2</v>
      </c>
      <c r="AZ317" s="24">
        <v>-1.1235955056179803E-2</v>
      </c>
      <c r="BA317" s="73">
        <v>9.0909090909090828E-2</v>
      </c>
      <c r="BB317" s="73">
        <v>-4.5454545454545414E-2</v>
      </c>
      <c r="BC317" s="73">
        <v>0</v>
      </c>
      <c r="BD317" s="73"/>
      <c r="BE317" s="24">
        <v>-1</v>
      </c>
      <c r="BF317" s="73">
        <v>0</v>
      </c>
    </row>
    <row r="318" spans="1:58">
      <c r="A318" s="69" t="s">
        <v>263</v>
      </c>
      <c r="B318" s="37">
        <v>479</v>
      </c>
      <c r="C318" s="70">
        <v>129</v>
      </c>
      <c r="D318" s="70">
        <v>130</v>
      </c>
      <c r="E318" s="70">
        <v>129</v>
      </c>
      <c r="F318" s="70">
        <v>135</v>
      </c>
      <c r="G318" s="37">
        <v>523</v>
      </c>
      <c r="H318" s="70">
        <v>139</v>
      </c>
      <c r="I318" s="70">
        <v>151</v>
      </c>
      <c r="J318" s="70">
        <v>155</v>
      </c>
      <c r="K318" s="70">
        <v>158</v>
      </c>
      <c r="L318" s="37">
        <v>603</v>
      </c>
      <c r="M318" s="70">
        <v>149</v>
      </c>
      <c r="N318" s="70">
        <v>149</v>
      </c>
      <c r="O318" s="70">
        <v>149</v>
      </c>
      <c r="P318" s="70">
        <v>154</v>
      </c>
      <c r="Q318" s="37">
        <v>601</v>
      </c>
      <c r="R318" s="70">
        <v>139</v>
      </c>
      <c r="S318" s="70">
        <v>143</v>
      </c>
      <c r="T318" s="70">
        <v>139</v>
      </c>
      <c r="U318" s="70">
        <v>140</v>
      </c>
      <c r="V318" s="37">
        <v>561</v>
      </c>
      <c r="W318" s="70">
        <v>135</v>
      </c>
      <c r="X318" s="70">
        <v>137</v>
      </c>
      <c r="Y318" s="70">
        <v>130</v>
      </c>
      <c r="Z318" s="70">
        <v>129</v>
      </c>
      <c r="AA318" s="37">
        <v>531</v>
      </c>
      <c r="AB318" s="70">
        <v>121</v>
      </c>
      <c r="AC318" s="70">
        <v>113</v>
      </c>
      <c r="AD318" s="70">
        <v>111</v>
      </c>
      <c r="AE318" s="70">
        <v>113</v>
      </c>
      <c r="AF318" s="37">
        <v>458</v>
      </c>
      <c r="AG318" s="70">
        <v>106</v>
      </c>
      <c r="AH318" s="70">
        <v>105</v>
      </c>
      <c r="AI318" s="70">
        <v>108</v>
      </c>
      <c r="AJ318" s="70">
        <v>111</v>
      </c>
      <c r="AK318" s="37">
        <v>430</v>
      </c>
      <c r="AL318" s="70">
        <v>104</v>
      </c>
      <c r="AM318" s="70">
        <v>106</v>
      </c>
      <c r="AN318" s="70">
        <v>109</v>
      </c>
      <c r="AO318" s="70">
        <v>100</v>
      </c>
      <c r="AP318" s="37">
        <v>419</v>
      </c>
      <c r="AQ318" s="70">
        <v>104</v>
      </c>
      <c r="AR318" s="70">
        <v>95</v>
      </c>
      <c r="AS318" s="70">
        <v>92</v>
      </c>
      <c r="AT318" s="70">
        <v>89</v>
      </c>
      <c r="AU318" s="37">
        <v>380</v>
      </c>
      <c r="AV318" s="70">
        <v>94</v>
      </c>
      <c r="AW318" s="70">
        <v>99</v>
      </c>
      <c r="AX318" s="70">
        <v>100</v>
      </c>
      <c r="AY318" s="70">
        <v>90</v>
      </c>
      <c r="AZ318" s="37">
        <v>383</v>
      </c>
      <c r="BA318" s="70">
        <v>158</v>
      </c>
      <c r="BB318" s="70">
        <v>159</v>
      </c>
      <c r="BC318" s="70">
        <v>161</v>
      </c>
      <c r="BD318" s="70">
        <v>177</v>
      </c>
      <c r="BE318" s="37">
        <v>655</v>
      </c>
      <c r="BF318" s="70">
        <v>157</v>
      </c>
    </row>
    <row r="319" spans="1:58">
      <c r="A319" s="82" t="s">
        <v>7</v>
      </c>
      <c r="B319" s="24"/>
      <c r="C319" s="72"/>
      <c r="D319" s="72">
        <v>7.7519379844961378E-3</v>
      </c>
      <c r="E319" s="72">
        <v>-7.692307692307665E-3</v>
      </c>
      <c r="F319" s="72">
        <v>4.6511627906976827E-2</v>
      </c>
      <c r="G319" s="24"/>
      <c r="H319" s="72">
        <v>2.9629629629629672E-2</v>
      </c>
      <c r="I319" s="72">
        <v>8.6330935251798468E-2</v>
      </c>
      <c r="J319" s="72">
        <v>2.6490066225165476E-2</v>
      </c>
      <c r="K319" s="72">
        <v>1.9354838709677358E-2</v>
      </c>
      <c r="L319" s="24"/>
      <c r="M319" s="72">
        <v>-5.6962025316455667E-2</v>
      </c>
      <c r="N319" s="72">
        <v>0</v>
      </c>
      <c r="O319" s="72">
        <v>0</v>
      </c>
      <c r="P319" s="72">
        <v>3.3557046979865834E-2</v>
      </c>
      <c r="Q319" s="24"/>
      <c r="R319" s="72">
        <v>-9.740259740259738E-2</v>
      </c>
      <c r="S319" s="72">
        <v>2.877697841726623E-2</v>
      </c>
      <c r="T319" s="72">
        <v>-2.7972027972028024E-2</v>
      </c>
      <c r="U319" s="72">
        <v>7.194244604316502E-3</v>
      </c>
      <c r="V319" s="24"/>
      <c r="W319" s="72">
        <v>-3.5714285714285698E-2</v>
      </c>
      <c r="X319" s="72">
        <v>1.4814814814814836E-2</v>
      </c>
      <c r="Y319" s="72">
        <v>-5.1094890510948954E-2</v>
      </c>
      <c r="Z319" s="72">
        <v>-7.692307692307665E-3</v>
      </c>
      <c r="AA319" s="24"/>
      <c r="AB319" s="72">
        <v>-6.2015503875968991E-2</v>
      </c>
      <c r="AC319" s="72">
        <v>-6.6115702479338845E-2</v>
      </c>
      <c r="AD319" s="72">
        <v>-1.7699115044247815E-2</v>
      </c>
      <c r="AE319" s="72">
        <v>1.8018018018018056E-2</v>
      </c>
      <c r="AF319" s="24"/>
      <c r="AG319" s="72">
        <v>-6.1946902654867242E-2</v>
      </c>
      <c r="AH319" s="72">
        <v>-9.4339622641509413E-3</v>
      </c>
      <c r="AI319" s="72">
        <v>2.857142857142847E-2</v>
      </c>
      <c r="AJ319" s="72">
        <v>2.7777777777777679E-2</v>
      </c>
      <c r="AK319" s="24"/>
      <c r="AL319" s="72">
        <v>-6.3063063063063085E-2</v>
      </c>
      <c r="AM319" s="72">
        <v>1.9230769230769162E-2</v>
      </c>
      <c r="AN319" s="72">
        <v>2.8301886792452935E-2</v>
      </c>
      <c r="AO319" s="72">
        <v>-8.256880733944949E-2</v>
      </c>
      <c r="AP319" s="24"/>
      <c r="AQ319" s="72">
        <v>4.0000000000000036E-2</v>
      </c>
      <c r="AR319" s="72">
        <v>-8.6538461538461564E-2</v>
      </c>
      <c r="AS319" s="72">
        <v>-3.157894736842104E-2</v>
      </c>
      <c r="AT319" s="72">
        <v>-3.2608695652173947E-2</v>
      </c>
      <c r="AU319" s="24"/>
      <c r="AV319" s="72">
        <v>5.6179775280898792E-2</v>
      </c>
      <c r="AW319" s="72">
        <v>5.3191489361702038E-2</v>
      </c>
      <c r="AX319" s="72">
        <v>1.0101010101010166E-2</v>
      </c>
      <c r="AY319" s="72">
        <v>-9.9999999999999978E-2</v>
      </c>
      <c r="AZ319" s="24"/>
      <c r="BA319" s="72">
        <v>0.75555555555555554</v>
      </c>
      <c r="BB319" s="72">
        <v>6.3291139240506666E-3</v>
      </c>
      <c r="BC319" s="72">
        <v>1.2578616352201255E-2</v>
      </c>
      <c r="BD319" s="72">
        <v>9.9378881987577605E-2</v>
      </c>
      <c r="BE319" s="24"/>
      <c r="BF319" s="72">
        <v>-0.11299435028248583</v>
      </c>
    </row>
    <row r="320" spans="1:58">
      <c r="A320" s="82" t="s">
        <v>8</v>
      </c>
      <c r="B320" s="24"/>
      <c r="C320" s="73"/>
      <c r="D320" s="73"/>
      <c r="E320" s="73"/>
      <c r="F320" s="73"/>
      <c r="G320" s="24">
        <v>9.1858037578288032E-2</v>
      </c>
      <c r="H320" s="73">
        <v>7.7519379844961156E-2</v>
      </c>
      <c r="I320" s="73">
        <v>0.16153846153846163</v>
      </c>
      <c r="J320" s="73">
        <v>0.20155038759689914</v>
      </c>
      <c r="K320" s="73">
        <v>0.17037037037037028</v>
      </c>
      <c r="L320" s="24">
        <v>0.15296367112810705</v>
      </c>
      <c r="M320" s="73">
        <v>7.1942446043165464E-2</v>
      </c>
      <c r="N320" s="73">
        <v>-1.3245033112582738E-2</v>
      </c>
      <c r="O320" s="73">
        <v>-3.8709677419354827E-2</v>
      </c>
      <c r="P320" s="73">
        <v>-2.5316455696202556E-2</v>
      </c>
      <c r="Q320" s="24">
        <v>-3.3167495854062867E-3</v>
      </c>
      <c r="R320" s="73">
        <v>-6.7114093959731558E-2</v>
      </c>
      <c r="S320" s="73">
        <v>-4.0268456375838979E-2</v>
      </c>
      <c r="T320" s="73">
        <v>-6.7114093959731558E-2</v>
      </c>
      <c r="U320" s="73">
        <v>-9.0909090909090939E-2</v>
      </c>
      <c r="V320" s="24">
        <v>-6.6555740432612365E-2</v>
      </c>
      <c r="W320" s="73">
        <v>-2.877697841726623E-2</v>
      </c>
      <c r="X320" s="73">
        <v>-4.1958041958041981E-2</v>
      </c>
      <c r="Y320" s="73">
        <v>-6.4748201438848962E-2</v>
      </c>
      <c r="Z320" s="73">
        <v>-7.8571428571428625E-2</v>
      </c>
      <c r="AA320" s="24">
        <v>-5.3475935828876997E-2</v>
      </c>
      <c r="AB320" s="73">
        <v>-0.10370370370370374</v>
      </c>
      <c r="AC320" s="73">
        <v>-0.17518248175182483</v>
      </c>
      <c r="AD320" s="73">
        <v>-0.14615384615384619</v>
      </c>
      <c r="AE320" s="73">
        <v>-0.12403100775193798</v>
      </c>
      <c r="AF320" s="24">
        <v>-0.13747645951035781</v>
      </c>
      <c r="AG320" s="73">
        <v>-0.12396694214876036</v>
      </c>
      <c r="AH320" s="73">
        <v>-7.0796460176991149E-2</v>
      </c>
      <c r="AI320" s="73">
        <v>-2.7027027027026973E-2</v>
      </c>
      <c r="AJ320" s="73">
        <v>-1.7699115044247815E-2</v>
      </c>
      <c r="AK320" s="24">
        <v>-6.1135371179039333E-2</v>
      </c>
      <c r="AL320" s="73">
        <v>-1.8867924528301883E-2</v>
      </c>
      <c r="AM320" s="73">
        <v>9.52380952380949E-3</v>
      </c>
      <c r="AN320" s="73">
        <v>9.2592592592593004E-3</v>
      </c>
      <c r="AO320" s="73">
        <v>-9.9099099099099086E-2</v>
      </c>
      <c r="AP320" s="24">
        <v>-2.5581395348837188E-2</v>
      </c>
      <c r="AQ320" s="73">
        <v>0</v>
      </c>
      <c r="AR320" s="73">
        <v>-0.10377358490566035</v>
      </c>
      <c r="AS320" s="73">
        <v>-0.15596330275229353</v>
      </c>
      <c r="AT320" s="73">
        <v>-0.10999999999999999</v>
      </c>
      <c r="AU320" s="24">
        <v>-9.3078758949880713E-2</v>
      </c>
      <c r="AV320" s="73">
        <v>-9.6153846153846145E-2</v>
      </c>
      <c r="AW320" s="73">
        <v>4.2105263157894646E-2</v>
      </c>
      <c r="AX320" s="73">
        <v>8.6956521739130377E-2</v>
      </c>
      <c r="AY320" s="73">
        <v>1.1235955056179803E-2</v>
      </c>
      <c r="AZ320" s="24">
        <v>7.8947368421051767E-3</v>
      </c>
      <c r="BA320" s="73">
        <v>0.68085106382978733</v>
      </c>
      <c r="BB320" s="73">
        <v>0.60606060606060597</v>
      </c>
      <c r="BC320" s="73">
        <v>0.6100000000000001</v>
      </c>
      <c r="BD320" s="73">
        <v>0.96666666666666656</v>
      </c>
      <c r="BE320" s="24">
        <v>0.71018276762402088</v>
      </c>
      <c r="BF320" s="73">
        <v>-6.3291139240506666E-3</v>
      </c>
    </row>
    <row r="321" spans="1:58">
      <c r="A321" s="69" t="s">
        <v>96</v>
      </c>
      <c r="B321" s="37">
        <v>598</v>
      </c>
      <c r="C321" s="80" t="s">
        <v>52</v>
      </c>
      <c r="D321" s="80" t="s">
        <v>52</v>
      </c>
      <c r="E321" s="80" t="s">
        <v>52</v>
      </c>
      <c r="F321" s="80" t="s">
        <v>52</v>
      </c>
      <c r="G321" s="37">
        <v>638</v>
      </c>
      <c r="H321" s="80" t="s">
        <v>52</v>
      </c>
      <c r="I321" s="80" t="s">
        <v>52</v>
      </c>
      <c r="J321" s="80" t="s">
        <v>52</v>
      </c>
      <c r="K321" s="80" t="s">
        <v>52</v>
      </c>
      <c r="L321" s="37">
        <v>601</v>
      </c>
      <c r="M321" s="80" t="s">
        <v>52</v>
      </c>
      <c r="N321" s="80" t="s">
        <v>52</v>
      </c>
      <c r="O321" s="80" t="s">
        <v>52</v>
      </c>
      <c r="P321" s="80" t="s">
        <v>52</v>
      </c>
      <c r="Q321" s="37">
        <v>590</v>
      </c>
      <c r="R321" s="80" t="s">
        <v>52</v>
      </c>
      <c r="S321" s="80" t="s">
        <v>52</v>
      </c>
      <c r="T321" s="80" t="s">
        <v>52</v>
      </c>
      <c r="U321" s="80" t="s">
        <v>52</v>
      </c>
      <c r="V321" s="37">
        <v>602</v>
      </c>
      <c r="W321" s="80" t="s">
        <v>52</v>
      </c>
      <c r="X321" s="80" t="s">
        <v>52</v>
      </c>
      <c r="Y321" s="80" t="s">
        <v>52</v>
      </c>
      <c r="Z321" s="80" t="s">
        <v>52</v>
      </c>
      <c r="AA321" s="37">
        <v>491</v>
      </c>
      <c r="AB321" s="70">
        <v>114</v>
      </c>
      <c r="AC321" s="70">
        <v>109</v>
      </c>
      <c r="AD321" s="70">
        <v>111</v>
      </c>
      <c r="AE321" s="70">
        <v>105</v>
      </c>
      <c r="AF321" s="37">
        <v>439</v>
      </c>
      <c r="AG321" s="70">
        <v>109</v>
      </c>
      <c r="AH321" s="70">
        <v>103</v>
      </c>
      <c r="AI321" s="70">
        <v>100</v>
      </c>
      <c r="AJ321" s="70">
        <v>105</v>
      </c>
      <c r="AK321" s="37">
        <v>417</v>
      </c>
      <c r="AL321" s="70">
        <v>96</v>
      </c>
      <c r="AM321" s="70">
        <v>96</v>
      </c>
      <c r="AN321" s="70">
        <v>90</v>
      </c>
      <c r="AO321" s="70">
        <v>99</v>
      </c>
      <c r="AP321" s="37">
        <v>381</v>
      </c>
      <c r="AQ321" s="70">
        <v>96</v>
      </c>
      <c r="AR321" s="70">
        <v>94</v>
      </c>
      <c r="AS321" s="70">
        <v>94</v>
      </c>
      <c r="AT321" s="70">
        <v>94</v>
      </c>
      <c r="AU321" s="37">
        <v>378</v>
      </c>
      <c r="AV321" s="70">
        <v>98</v>
      </c>
      <c r="AW321" s="70">
        <v>94</v>
      </c>
      <c r="AX321" s="70">
        <v>94</v>
      </c>
      <c r="AY321" s="70">
        <v>98</v>
      </c>
      <c r="AZ321" s="37">
        <v>384</v>
      </c>
      <c r="BA321" s="70">
        <v>100</v>
      </c>
      <c r="BB321" s="70">
        <v>95</v>
      </c>
      <c r="BC321" s="70">
        <v>94</v>
      </c>
      <c r="BD321" s="70">
        <v>90</v>
      </c>
      <c r="BE321" s="37">
        <v>379</v>
      </c>
      <c r="BF321" s="70">
        <v>94</v>
      </c>
    </row>
    <row r="322" spans="1:58">
      <c r="A322" s="71" t="s">
        <v>7</v>
      </c>
      <c r="B322" s="24"/>
      <c r="C322" s="73"/>
      <c r="D322" s="73"/>
      <c r="E322" s="73"/>
      <c r="F322" s="73"/>
      <c r="G322" s="24"/>
      <c r="H322" s="73"/>
      <c r="I322" s="73"/>
      <c r="J322" s="73"/>
      <c r="K322" s="73"/>
      <c r="L322" s="24"/>
      <c r="M322" s="73"/>
      <c r="N322" s="73"/>
      <c r="O322" s="73"/>
      <c r="P322" s="73"/>
      <c r="Q322" s="24"/>
      <c r="R322" s="73"/>
      <c r="S322" s="73"/>
      <c r="T322" s="73"/>
      <c r="U322" s="73"/>
      <c r="V322" s="24"/>
      <c r="W322" s="73"/>
      <c r="X322" s="73"/>
      <c r="Y322" s="73"/>
      <c r="Z322" s="73"/>
      <c r="AA322" s="24"/>
      <c r="AB322" s="72"/>
      <c r="AC322" s="72">
        <v>-4.3859649122807043E-2</v>
      </c>
      <c r="AD322" s="72">
        <v>1.8348623853210899E-2</v>
      </c>
      <c r="AE322" s="72">
        <v>-5.4054054054054057E-2</v>
      </c>
      <c r="AF322" s="24"/>
      <c r="AG322" s="72">
        <v>3.8095238095238182E-2</v>
      </c>
      <c r="AH322" s="72">
        <v>-5.5045871559633031E-2</v>
      </c>
      <c r="AI322" s="72">
        <v>-2.9126213592232997E-2</v>
      </c>
      <c r="AJ322" s="72">
        <v>5.0000000000000044E-2</v>
      </c>
      <c r="AK322" s="24"/>
      <c r="AL322" s="72">
        <v>-8.5714285714285743E-2</v>
      </c>
      <c r="AM322" s="72">
        <v>0</v>
      </c>
      <c r="AN322" s="72">
        <v>-6.25E-2</v>
      </c>
      <c r="AO322" s="72">
        <v>0.10000000000000009</v>
      </c>
      <c r="AP322" s="24"/>
      <c r="AQ322" s="72">
        <v>-3.0303030303030276E-2</v>
      </c>
      <c r="AR322" s="72">
        <v>-2.083333333333337E-2</v>
      </c>
      <c r="AS322" s="72">
        <v>0</v>
      </c>
      <c r="AT322" s="72">
        <v>0</v>
      </c>
      <c r="AU322" s="24"/>
      <c r="AV322" s="72">
        <v>4.2553191489361764E-2</v>
      </c>
      <c r="AW322" s="72">
        <v>-4.081632653061229E-2</v>
      </c>
      <c r="AX322" s="72">
        <v>0</v>
      </c>
      <c r="AY322" s="72">
        <v>4.2553191489361764E-2</v>
      </c>
      <c r="AZ322" s="24"/>
      <c r="BA322" s="72">
        <v>2.0408163265306145E-2</v>
      </c>
      <c r="BB322" s="72">
        <v>-5.0000000000000044E-2</v>
      </c>
      <c r="BC322" s="72">
        <v>-1.0526315789473717E-2</v>
      </c>
      <c r="BD322" s="72">
        <v>-4.2553191489361653E-2</v>
      </c>
      <c r="BE322" s="24"/>
      <c r="BF322" s="72">
        <v>4.4444444444444509E-2</v>
      </c>
    </row>
    <row r="323" spans="1:58">
      <c r="A323" s="71" t="s">
        <v>8</v>
      </c>
      <c r="B323" s="24"/>
      <c r="C323" s="73"/>
      <c r="D323" s="73"/>
      <c r="E323" s="73"/>
      <c r="F323" s="73"/>
      <c r="G323" s="24">
        <v>6.6889632107023367E-2</v>
      </c>
      <c r="H323" s="73"/>
      <c r="I323" s="73"/>
      <c r="J323" s="73"/>
      <c r="K323" s="73"/>
      <c r="L323" s="24">
        <v>-5.7993730407523536E-2</v>
      </c>
      <c r="M323" s="73"/>
      <c r="N323" s="73"/>
      <c r="O323" s="73"/>
      <c r="P323" s="73"/>
      <c r="Q323" s="24">
        <v>-1.830282861896837E-2</v>
      </c>
      <c r="R323" s="73"/>
      <c r="S323" s="73"/>
      <c r="T323" s="73"/>
      <c r="U323" s="73"/>
      <c r="V323" s="24">
        <v>2.0338983050847359E-2</v>
      </c>
      <c r="W323" s="73"/>
      <c r="X323" s="73"/>
      <c r="Y323" s="73"/>
      <c r="Z323" s="73"/>
      <c r="AA323" s="24">
        <v>-0.18438538205980071</v>
      </c>
      <c r="AB323" s="73"/>
      <c r="AC323" s="73"/>
      <c r="AD323" s="73"/>
      <c r="AE323" s="73"/>
      <c r="AF323" s="24">
        <v>-0.1059063136456212</v>
      </c>
      <c r="AG323" s="73">
        <v>-4.3859649122807043E-2</v>
      </c>
      <c r="AH323" s="73">
        <v>-5.5045871559633031E-2</v>
      </c>
      <c r="AI323" s="73">
        <v>-9.9099099099099086E-2</v>
      </c>
      <c r="AJ323" s="73">
        <v>0</v>
      </c>
      <c r="AK323" s="24">
        <v>-5.0113895216400861E-2</v>
      </c>
      <c r="AL323" s="73">
        <v>-0.11926605504587151</v>
      </c>
      <c r="AM323" s="73">
        <v>-6.7961165048543659E-2</v>
      </c>
      <c r="AN323" s="73">
        <v>-9.9999999999999978E-2</v>
      </c>
      <c r="AO323" s="73">
        <v>-5.7142857142857162E-2</v>
      </c>
      <c r="AP323" s="24">
        <v>-8.633093525179858E-2</v>
      </c>
      <c r="AQ323" s="73">
        <v>0</v>
      </c>
      <c r="AR323" s="73">
        <v>-2.083333333333337E-2</v>
      </c>
      <c r="AS323" s="73">
        <v>4.4444444444444509E-2</v>
      </c>
      <c r="AT323" s="73">
        <v>-5.0505050505050497E-2</v>
      </c>
      <c r="AU323" s="24">
        <v>-7.8740157480314821E-3</v>
      </c>
      <c r="AV323" s="73">
        <v>2.0833333333333259E-2</v>
      </c>
      <c r="AW323" s="73">
        <v>0</v>
      </c>
      <c r="AX323" s="73">
        <v>0</v>
      </c>
      <c r="AY323" s="73">
        <v>4.2553191489361764E-2</v>
      </c>
      <c r="AZ323" s="24">
        <v>1.5873015873015817E-2</v>
      </c>
      <c r="BA323" s="73">
        <v>2.0408163265306145E-2</v>
      </c>
      <c r="BB323" s="73">
        <v>1.0638297872340496E-2</v>
      </c>
      <c r="BC323" s="73">
        <v>0</v>
      </c>
      <c r="BD323" s="73">
        <v>-8.1632653061224469E-2</v>
      </c>
      <c r="BE323" s="24">
        <v>-1.302083333333337E-2</v>
      </c>
      <c r="BF323" s="73">
        <v>-6.0000000000000053E-2</v>
      </c>
    </row>
    <row r="324" spans="1:58">
      <c r="A324" s="69" t="s">
        <v>85</v>
      </c>
      <c r="B324" s="37">
        <v>2802</v>
      </c>
      <c r="C324" s="80" t="s">
        <v>52</v>
      </c>
      <c r="D324" s="80" t="s">
        <v>52</v>
      </c>
      <c r="E324" s="80" t="s">
        <v>52</v>
      </c>
      <c r="F324" s="80" t="s">
        <v>52</v>
      </c>
      <c r="G324" s="37">
        <v>2619</v>
      </c>
      <c r="H324" s="80" t="s">
        <v>52</v>
      </c>
      <c r="I324" s="80" t="s">
        <v>52</v>
      </c>
      <c r="J324" s="80" t="s">
        <v>52</v>
      </c>
      <c r="K324" s="80" t="s">
        <v>52</v>
      </c>
      <c r="L324" s="37">
        <v>2982</v>
      </c>
      <c r="M324" s="80" t="s">
        <v>52</v>
      </c>
      <c r="N324" s="80" t="s">
        <v>52</v>
      </c>
      <c r="O324" s="80" t="s">
        <v>52</v>
      </c>
      <c r="P324" s="80" t="s">
        <v>52</v>
      </c>
      <c r="Q324" s="37">
        <v>3158</v>
      </c>
      <c r="R324" s="80" t="s">
        <v>52</v>
      </c>
      <c r="S324" s="80" t="s">
        <v>52</v>
      </c>
      <c r="T324" s="80" t="s">
        <v>52</v>
      </c>
      <c r="U324" s="80" t="s">
        <v>52</v>
      </c>
      <c r="V324" s="37">
        <v>3025</v>
      </c>
      <c r="W324" s="80" t="s">
        <v>52</v>
      </c>
      <c r="X324" s="80" t="s">
        <v>52</v>
      </c>
      <c r="Y324" s="80" t="s">
        <v>52</v>
      </c>
      <c r="Z324" s="80" t="s">
        <v>52</v>
      </c>
      <c r="AA324" s="37">
        <v>2554</v>
      </c>
      <c r="AB324" s="70">
        <v>555</v>
      </c>
      <c r="AC324" s="70">
        <v>507</v>
      </c>
      <c r="AD324" s="70">
        <v>553</v>
      </c>
      <c r="AE324" s="70">
        <v>628</v>
      </c>
      <c r="AF324" s="37">
        <v>2243</v>
      </c>
      <c r="AG324" s="70">
        <v>576</v>
      </c>
      <c r="AH324" s="70">
        <v>508</v>
      </c>
      <c r="AI324" s="70">
        <v>494</v>
      </c>
      <c r="AJ324" s="70">
        <v>527</v>
      </c>
      <c r="AK324" s="37">
        <v>2105</v>
      </c>
      <c r="AL324" s="70">
        <v>495</v>
      </c>
      <c r="AM324" s="70">
        <v>466</v>
      </c>
      <c r="AN324" s="70">
        <v>469</v>
      </c>
      <c r="AO324" s="70">
        <v>498</v>
      </c>
      <c r="AP324" s="37">
        <v>1928</v>
      </c>
      <c r="AQ324" s="70">
        <v>470</v>
      </c>
      <c r="AR324" s="70">
        <v>461</v>
      </c>
      <c r="AS324" s="70">
        <v>436</v>
      </c>
      <c r="AT324" s="70">
        <v>471</v>
      </c>
      <c r="AU324" s="37">
        <v>1838</v>
      </c>
      <c r="AV324" s="70">
        <v>431</v>
      </c>
      <c r="AW324" s="70">
        <v>409</v>
      </c>
      <c r="AX324" s="70">
        <v>419</v>
      </c>
      <c r="AY324" s="70">
        <v>439</v>
      </c>
      <c r="AZ324" s="37">
        <v>1698</v>
      </c>
      <c r="BA324" s="70">
        <v>359</v>
      </c>
      <c r="BB324" s="70">
        <v>346</v>
      </c>
      <c r="BC324" s="70">
        <v>345</v>
      </c>
      <c r="BD324" s="70">
        <v>352</v>
      </c>
      <c r="BE324" s="37">
        <v>1402</v>
      </c>
      <c r="BF324" s="70">
        <v>337</v>
      </c>
    </row>
    <row r="325" spans="1:58">
      <c r="A325" s="71" t="s">
        <v>7</v>
      </c>
      <c r="B325" s="24"/>
      <c r="C325" s="73"/>
      <c r="D325" s="73"/>
      <c r="E325" s="73"/>
      <c r="F325" s="73"/>
      <c r="G325" s="24"/>
      <c r="H325" s="73"/>
      <c r="I325" s="73"/>
      <c r="J325" s="73"/>
      <c r="K325" s="73"/>
      <c r="L325" s="24"/>
      <c r="M325" s="73"/>
      <c r="N325" s="73"/>
      <c r="O325" s="73"/>
      <c r="P325" s="73"/>
      <c r="Q325" s="24"/>
      <c r="R325" s="73"/>
      <c r="S325" s="73"/>
      <c r="T325" s="73"/>
      <c r="U325" s="73"/>
      <c r="V325" s="24"/>
      <c r="W325" s="73"/>
      <c r="X325" s="73"/>
      <c r="Y325" s="73"/>
      <c r="Z325" s="73"/>
      <c r="AA325" s="24"/>
      <c r="AB325" s="72"/>
      <c r="AC325" s="72">
        <v>-8.6486486486486491E-2</v>
      </c>
      <c r="AD325" s="72">
        <v>9.0729783037475364E-2</v>
      </c>
      <c r="AE325" s="72">
        <v>0.13562386980108498</v>
      </c>
      <c r="AF325" s="24"/>
      <c r="AG325" s="72">
        <v>-8.2802547770700619E-2</v>
      </c>
      <c r="AH325" s="72">
        <v>-0.11805555555555558</v>
      </c>
      <c r="AI325" s="72">
        <v>-2.7559055118110187E-2</v>
      </c>
      <c r="AJ325" s="72">
        <v>6.68016194331984E-2</v>
      </c>
      <c r="AK325" s="24"/>
      <c r="AL325" s="72">
        <v>-6.0721062618595778E-2</v>
      </c>
      <c r="AM325" s="72">
        <v>-5.858585858585863E-2</v>
      </c>
      <c r="AN325" s="72">
        <v>6.4377682403433667E-3</v>
      </c>
      <c r="AO325" s="72">
        <v>6.1833688699360234E-2</v>
      </c>
      <c r="AP325" s="24"/>
      <c r="AQ325" s="72">
        <v>-5.6224899598393607E-2</v>
      </c>
      <c r="AR325" s="72">
        <v>-1.9148936170212738E-2</v>
      </c>
      <c r="AS325" s="72">
        <v>-5.4229934924078127E-2</v>
      </c>
      <c r="AT325" s="72">
        <v>8.0275229357798183E-2</v>
      </c>
      <c r="AU325" s="24"/>
      <c r="AV325" s="72">
        <v>-8.4925690021231404E-2</v>
      </c>
      <c r="AW325" s="72">
        <v>-5.1044083526682105E-2</v>
      </c>
      <c r="AX325" s="72">
        <v>2.4449877750611249E-2</v>
      </c>
      <c r="AY325" s="72">
        <v>4.7732696897374804E-2</v>
      </c>
      <c r="AZ325" s="24"/>
      <c r="BA325" s="72">
        <v>-0.1822323462414579</v>
      </c>
      <c r="BB325" s="72">
        <v>-3.6211699164345412E-2</v>
      </c>
      <c r="BC325" s="72">
        <v>-2.8901734104046506E-3</v>
      </c>
      <c r="BD325" s="72">
        <v>2.0289855072463725E-2</v>
      </c>
      <c r="BE325" s="24"/>
      <c r="BF325" s="72">
        <v>-4.2613636363636354E-2</v>
      </c>
    </row>
    <row r="326" spans="1:58">
      <c r="A326" s="71" t="s">
        <v>8</v>
      </c>
      <c r="B326" s="24"/>
      <c r="C326" s="73"/>
      <c r="D326" s="73"/>
      <c r="E326" s="73"/>
      <c r="F326" s="73"/>
      <c r="G326" s="24">
        <v>-6.5310492505353368E-2</v>
      </c>
      <c r="H326" s="73"/>
      <c r="I326" s="73"/>
      <c r="J326" s="73"/>
      <c r="K326" s="73"/>
      <c r="L326" s="24">
        <v>0.13860252004581897</v>
      </c>
      <c r="M326" s="73"/>
      <c r="N326" s="73"/>
      <c r="O326" s="73"/>
      <c r="P326" s="73"/>
      <c r="Q326" s="24">
        <v>5.9020791415157703E-2</v>
      </c>
      <c r="R326" s="73"/>
      <c r="S326" s="73"/>
      <c r="T326" s="73"/>
      <c r="U326" s="73"/>
      <c r="V326" s="24">
        <v>-4.2115262824572564E-2</v>
      </c>
      <c r="W326" s="73"/>
      <c r="X326" s="73"/>
      <c r="Y326" s="73"/>
      <c r="Z326" s="73"/>
      <c r="AA326" s="24">
        <v>-0.15570247933884296</v>
      </c>
      <c r="AB326" s="73"/>
      <c r="AC326" s="73"/>
      <c r="AD326" s="73"/>
      <c r="AE326" s="73"/>
      <c r="AF326" s="24">
        <v>-0.12176977290524671</v>
      </c>
      <c r="AG326" s="73">
        <v>3.7837837837837895E-2</v>
      </c>
      <c r="AH326" s="73">
        <v>1.9723865877712132E-3</v>
      </c>
      <c r="AI326" s="73">
        <v>-0.10669077757685352</v>
      </c>
      <c r="AJ326" s="73">
        <v>-0.16082802547770703</v>
      </c>
      <c r="AK326" s="24">
        <v>-6.1524743646901525E-2</v>
      </c>
      <c r="AL326" s="73">
        <v>-0.140625</v>
      </c>
      <c r="AM326" s="73">
        <v>-8.2677165354330673E-2</v>
      </c>
      <c r="AN326" s="73">
        <v>-5.0607287449392691E-2</v>
      </c>
      <c r="AO326" s="73">
        <v>-5.502846299810249E-2</v>
      </c>
      <c r="AP326" s="24">
        <v>-8.4085510688836074E-2</v>
      </c>
      <c r="AQ326" s="73">
        <v>-5.0505050505050497E-2</v>
      </c>
      <c r="AR326" s="73">
        <v>-1.0729613733905574E-2</v>
      </c>
      <c r="AS326" s="73">
        <v>-7.0362473347547971E-2</v>
      </c>
      <c r="AT326" s="73">
        <v>-5.4216867469879526E-2</v>
      </c>
      <c r="AU326" s="24">
        <v>-4.6680497925311148E-2</v>
      </c>
      <c r="AV326" s="73">
        <v>-8.2978723404255272E-2</v>
      </c>
      <c r="AW326" s="73">
        <v>-0.11279826464208242</v>
      </c>
      <c r="AX326" s="73">
        <v>-3.8990825688073438E-2</v>
      </c>
      <c r="AY326" s="73">
        <v>-6.7940552016985123E-2</v>
      </c>
      <c r="AZ326" s="24">
        <v>-7.6169749727965197E-2</v>
      </c>
      <c r="BA326" s="73">
        <v>-0.16705336426914152</v>
      </c>
      <c r="BB326" s="73">
        <v>-0.15403422982885084</v>
      </c>
      <c r="BC326" s="73">
        <v>-0.1766109785202864</v>
      </c>
      <c r="BD326" s="73">
        <v>-0.19817767653758545</v>
      </c>
      <c r="BE326" s="24">
        <v>-0.17432273262661957</v>
      </c>
      <c r="BF326" s="73">
        <v>-6.1281337047353723E-2</v>
      </c>
    </row>
    <row r="327" spans="1:58">
      <c r="A327" s="69" t="s">
        <v>163</v>
      </c>
      <c r="B327" s="63" t="s">
        <v>145</v>
      </c>
      <c r="C327" s="151" t="s">
        <v>145</v>
      </c>
      <c r="D327" s="151" t="s">
        <v>145</v>
      </c>
      <c r="E327" s="151" t="s">
        <v>145</v>
      </c>
      <c r="F327" s="151" t="s">
        <v>145</v>
      </c>
      <c r="G327" s="63" t="s">
        <v>145</v>
      </c>
      <c r="H327" s="151" t="s">
        <v>145</v>
      </c>
      <c r="I327" s="151" t="s">
        <v>145</v>
      </c>
      <c r="J327" s="151" t="s">
        <v>145</v>
      </c>
      <c r="K327" s="151" t="s">
        <v>145</v>
      </c>
      <c r="L327" s="63" t="s">
        <v>145</v>
      </c>
      <c r="M327" s="151" t="s">
        <v>145</v>
      </c>
      <c r="N327" s="151" t="s">
        <v>145</v>
      </c>
      <c r="O327" s="151" t="s">
        <v>145</v>
      </c>
      <c r="P327" s="151" t="s">
        <v>145</v>
      </c>
      <c r="Q327" s="63" t="s">
        <v>145</v>
      </c>
      <c r="R327" s="151" t="s">
        <v>145</v>
      </c>
      <c r="S327" s="151" t="s">
        <v>145</v>
      </c>
      <c r="T327" s="151" t="s">
        <v>145</v>
      </c>
      <c r="U327" s="151" t="s">
        <v>145</v>
      </c>
      <c r="V327" s="63" t="s">
        <v>145</v>
      </c>
      <c r="W327" s="151" t="s">
        <v>145</v>
      </c>
      <c r="X327" s="151" t="s">
        <v>145</v>
      </c>
      <c r="Y327" s="151" t="s">
        <v>145</v>
      </c>
      <c r="Z327" s="151" t="s">
        <v>145</v>
      </c>
      <c r="AA327" s="63" t="s">
        <v>145</v>
      </c>
      <c r="AB327" s="151" t="s">
        <v>145</v>
      </c>
      <c r="AC327" s="151" t="s">
        <v>145</v>
      </c>
      <c r="AD327" s="151" t="s">
        <v>145</v>
      </c>
      <c r="AE327" s="70">
        <v>61</v>
      </c>
      <c r="AF327" s="37">
        <v>61</v>
      </c>
      <c r="AG327" s="151" t="s">
        <v>145</v>
      </c>
      <c r="AH327" s="151" t="s">
        <v>145</v>
      </c>
      <c r="AI327" s="151" t="s">
        <v>145</v>
      </c>
      <c r="AJ327" s="151">
        <v>18</v>
      </c>
      <c r="AK327" s="37">
        <v>18</v>
      </c>
      <c r="AL327" s="151" t="s">
        <v>145</v>
      </c>
      <c r="AM327" s="151" t="s">
        <v>145</v>
      </c>
      <c r="AN327" s="151" t="s">
        <v>145</v>
      </c>
      <c r="AO327" s="151">
        <v>5</v>
      </c>
      <c r="AP327" s="37">
        <v>5</v>
      </c>
      <c r="AQ327" s="151" t="s">
        <v>145</v>
      </c>
      <c r="AR327" s="151" t="s">
        <v>145</v>
      </c>
      <c r="AS327" s="151" t="s">
        <v>145</v>
      </c>
      <c r="AT327" s="151">
        <v>2</v>
      </c>
      <c r="AU327" s="37">
        <v>2</v>
      </c>
      <c r="AV327" s="151" t="s">
        <v>145</v>
      </c>
      <c r="AW327" s="151" t="s">
        <v>145</v>
      </c>
      <c r="AX327" s="151" t="s">
        <v>145</v>
      </c>
      <c r="AY327" s="151" t="s">
        <v>145</v>
      </c>
      <c r="AZ327" s="63">
        <v>9</v>
      </c>
      <c r="BA327" s="151" t="s">
        <v>145</v>
      </c>
      <c r="BB327" s="151" t="s">
        <v>145</v>
      </c>
      <c r="BC327" s="151">
        <v>6</v>
      </c>
      <c r="BD327" s="151">
        <v>3</v>
      </c>
      <c r="BE327" s="63">
        <v>9</v>
      </c>
      <c r="BF327" s="151" t="s">
        <v>145</v>
      </c>
    </row>
    <row r="328" spans="1:58">
      <c r="A328" s="71"/>
      <c r="B328" s="24"/>
      <c r="C328" s="73"/>
      <c r="D328" s="73"/>
      <c r="E328" s="73"/>
      <c r="F328" s="73"/>
      <c r="G328" s="24"/>
      <c r="H328" s="73"/>
      <c r="I328" s="73"/>
      <c r="J328" s="73"/>
      <c r="K328" s="73"/>
      <c r="L328" s="24"/>
      <c r="M328" s="73"/>
      <c r="N328" s="73"/>
      <c r="O328" s="73"/>
      <c r="P328" s="73"/>
      <c r="Q328" s="24"/>
      <c r="R328" s="73"/>
      <c r="S328" s="73"/>
      <c r="T328" s="73"/>
      <c r="U328" s="73"/>
      <c r="V328" s="24"/>
      <c r="W328" s="73"/>
      <c r="X328" s="73"/>
      <c r="Y328" s="73"/>
      <c r="Z328" s="73"/>
      <c r="AA328" s="24"/>
      <c r="AB328" s="73"/>
      <c r="AC328" s="73"/>
      <c r="AD328" s="73"/>
      <c r="AE328" s="73"/>
      <c r="AF328" s="24"/>
      <c r="AG328" s="73"/>
      <c r="AH328" s="73"/>
      <c r="AI328" s="73"/>
      <c r="AJ328" s="73"/>
      <c r="AK328" s="24"/>
      <c r="AL328" s="73"/>
      <c r="AM328" s="73"/>
      <c r="AN328" s="73"/>
      <c r="AO328" s="73"/>
      <c r="AP328" s="24"/>
      <c r="AQ328" s="73"/>
      <c r="AR328" s="73"/>
      <c r="AS328" s="73"/>
      <c r="AT328" s="73"/>
      <c r="AU328" s="24"/>
      <c r="AV328" s="73"/>
      <c r="AW328" s="73"/>
      <c r="AX328" s="73"/>
      <c r="AY328" s="73"/>
      <c r="AZ328" s="24"/>
      <c r="BA328" s="73"/>
      <c r="BB328" s="73"/>
      <c r="BC328" s="73"/>
      <c r="BD328" s="73"/>
      <c r="BE328" s="24"/>
      <c r="BF328" s="73"/>
    </row>
    <row r="329" spans="1:58" s="36" customFormat="1">
      <c r="A329" s="69" t="s">
        <v>265</v>
      </c>
      <c r="B329" s="37">
        <v>805</v>
      </c>
      <c r="C329" s="70">
        <v>215</v>
      </c>
      <c r="D329" s="70">
        <v>266</v>
      </c>
      <c r="E329" s="70">
        <v>293</v>
      </c>
      <c r="F329" s="70">
        <v>159</v>
      </c>
      <c r="G329" s="37">
        <v>933</v>
      </c>
      <c r="H329" s="70">
        <v>302</v>
      </c>
      <c r="I329" s="70">
        <v>321</v>
      </c>
      <c r="J329" s="70">
        <v>316</v>
      </c>
      <c r="K329" s="70">
        <v>251</v>
      </c>
      <c r="L329" s="37">
        <v>1190</v>
      </c>
      <c r="M329" s="70">
        <v>322</v>
      </c>
      <c r="N329" s="70">
        <v>362</v>
      </c>
      <c r="O329" s="70">
        <v>356</v>
      </c>
      <c r="P329" s="70">
        <v>343</v>
      </c>
      <c r="Q329" s="37">
        <v>1383</v>
      </c>
      <c r="R329" s="70">
        <v>399</v>
      </c>
      <c r="S329" s="70">
        <v>357</v>
      </c>
      <c r="T329" s="70">
        <v>342</v>
      </c>
      <c r="U329" s="70">
        <v>262</v>
      </c>
      <c r="V329" s="37">
        <v>1360</v>
      </c>
      <c r="W329" s="70">
        <v>267</v>
      </c>
      <c r="X329" s="70">
        <v>259</v>
      </c>
      <c r="Y329" s="70">
        <v>199</v>
      </c>
      <c r="Z329" s="70">
        <v>167</v>
      </c>
      <c r="AA329" s="37">
        <v>892</v>
      </c>
      <c r="AB329" s="70">
        <v>174</v>
      </c>
      <c r="AC329" s="70">
        <v>186</v>
      </c>
      <c r="AD329" s="70">
        <v>172</v>
      </c>
      <c r="AE329" s="70">
        <v>76</v>
      </c>
      <c r="AF329" s="37">
        <v>608</v>
      </c>
      <c r="AG329" s="70">
        <v>126</v>
      </c>
      <c r="AH329" s="70">
        <v>127</v>
      </c>
      <c r="AI329" s="70">
        <v>122</v>
      </c>
      <c r="AJ329" s="70">
        <v>74</v>
      </c>
      <c r="AK329" s="37">
        <v>449</v>
      </c>
      <c r="AL329" s="70">
        <v>32</v>
      </c>
      <c r="AM329" s="70">
        <v>53</v>
      </c>
      <c r="AN329" s="70">
        <v>61</v>
      </c>
      <c r="AO329" s="70">
        <v>11</v>
      </c>
      <c r="AP329" s="37">
        <v>157</v>
      </c>
      <c r="AQ329" s="70">
        <v>1</v>
      </c>
      <c r="AR329" s="70">
        <v>8</v>
      </c>
      <c r="AS329" s="70">
        <v>27</v>
      </c>
      <c r="AT329" s="220">
        <v>-4</v>
      </c>
      <c r="AU329" s="37">
        <v>32</v>
      </c>
      <c r="AV329" s="70">
        <v>5</v>
      </c>
      <c r="AW329" s="70">
        <v>30</v>
      </c>
      <c r="AX329" s="70">
        <v>22</v>
      </c>
      <c r="AY329" s="70">
        <v>15</v>
      </c>
      <c r="AZ329" s="37">
        <v>72</v>
      </c>
      <c r="BA329" s="70">
        <v>2</v>
      </c>
      <c r="BB329" s="70">
        <v>2</v>
      </c>
      <c r="BC329" s="186">
        <v>-2</v>
      </c>
      <c r="BD329" s="186">
        <v>-4</v>
      </c>
      <c r="BE329" s="178">
        <v>-2</v>
      </c>
      <c r="BF329" s="186">
        <v>-10</v>
      </c>
    </row>
    <row r="330" spans="1:58">
      <c r="A330" s="71" t="s">
        <v>7</v>
      </c>
      <c r="B330" s="24"/>
      <c r="C330" s="72"/>
      <c r="D330" s="72">
        <v>0.23720930232558146</v>
      </c>
      <c r="E330" s="72">
        <v>0.10150375939849621</v>
      </c>
      <c r="F330" s="72">
        <v>-0.4573378839590444</v>
      </c>
      <c r="G330" s="24"/>
      <c r="H330" s="72">
        <v>0.89937106918238996</v>
      </c>
      <c r="I330" s="72">
        <v>6.29139072847682E-2</v>
      </c>
      <c r="J330" s="72">
        <v>-1.5576323987538943E-2</v>
      </c>
      <c r="K330" s="72">
        <v>-0.20569620253164556</v>
      </c>
      <c r="L330" s="24"/>
      <c r="M330" s="72">
        <v>0.28286852589641431</v>
      </c>
      <c r="N330" s="72">
        <v>0.12422360248447206</v>
      </c>
      <c r="O330" s="72">
        <v>-1.6574585635359074E-2</v>
      </c>
      <c r="P330" s="72">
        <v>-3.6516853932584303E-2</v>
      </c>
      <c r="Q330" s="24"/>
      <c r="R330" s="72">
        <v>0.16326530612244894</v>
      </c>
      <c r="S330" s="72">
        <v>-0.10526315789473684</v>
      </c>
      <c r="T330" s="72">
        <v>-4.2016806722689037E-2</v>
      </c>
      <c r="U330" s="72">
        <v>-0.23391812865497075</v>
      </c>
      <c r="V330" s="24"/>
      <c r="W330" s="72">
        <v>1.9083969465648831E-2</v>
      </c>
      <c r="X330" s="72">
        <v>-2.9962546816479363E-2</v>
      </c>
      <c r="Y330" s="72">
        <v>-0.23166023166023164</v>
      </c>
      <c r="Z330" s="72">
        <v>-0.16080402010050254</v>
      </c>
      <c r="AA330" s="24"/>
      <c r="AB330" s="72">
        <v>4.1916167664670656E-2</v>
      </c>
      <c r="AC330" s="72">
        <v>6.8965517241379226E-2</v>
      </c>
      <c r="AD330" s="72">
        <v>-7.5268817204301119E-2</v>
      </c>
      <c r="AE330" s="72">
        <v>-0.55813953488372092</v>
      </c>
      <c r="AF330" s="24"/>
      <c r="AG330" s="72">
        <v>0.65789473684210531</v>
      </c>
      <c r="AH330" s="72">
        <v>7.9365079365079083E-3</v>
      </c>
      <c r="AI330" s="72">
        <v>-3.9370078740157521E-2</v>
      </c>
      <c r="AJ330" s="72">
        <v>-0.39344262295081966</v>
      </c>
      <c r="AK330" s="24"/>
      <c r="AL330" s="72">
        <v>-0.56756756756756754</v>
      </c>
      <c r="AM330" s="72">
        <v>0.65625</v>
      </c>
      <c r="AN330" s="72">
        <v>0.15094339622641506</v>
      </c>
      <c r="AO330" s="72">
        <v>-0.81967213114754101</v>
      </c>
      <c r="AP330" s="24"/>
      <c r="AQ330" s="72">
        <v>-0.90909090909090906</v>
      </c>
      <c r="AR330" s="72">
        <v>7</v>
      </c>
      <c r="AS330" s="72">
        <v>2.375</v>
      </c>
      <c r="AT330" s="72">
        <v>-1.1481481481481481</v>
      </c>
      <c r="AU330" s="24"/>
      <c r="AV330" s="85" t="s">
        <v>43</v>
      </c>
      <c r="AW330" s="72">
        <v>5</v>
      </c>
      <c r="AX330" s="72">
        <v>-0.26666666666666672</v>
      </c>
      <c r="AY330" s="72">
        <v>-0.31818181818181823</v>
      </c>
      <c r="AZ330" s="24"/>
      <c r="BA330" s="72">
        <v>-0.8666666666666667</v>
      </c>
      <c r="BB330" s="72">
        <v>0</v>
      </c>
      <c r="BC330" s="85" t="s">
        <v>43</v>
      </c>
      <c r="BD330" s="72">
        <v>1</v>
      </c>
      <c r="BE330" s="24"/>
      <c r="BF330" s="72">
        <v>1.5</v>
      </c>
    </row>
    <row r="331" spans="1:58">
      <c r="A331" s="71" t="s">
        <v>8</v>
      </c>
      <c r="B331" s="24"/>
      <c r="C331" s="73"/>
      <c r="D331" s="73"/>
      <c r="E331" s="73"/>
      <c r="F331" s="73"/>
      <c r="G331" s="24">
        <v>0.15900621118012426</v>
      </c>
      <c r="H331" s="73">
        <v>0.40465116279069768</v>
      </c>
      <c r="I331" s="73">
        <v>0.20676691729323315</v>
      </c>
      <c r="J331" s="73">
        <v>7.8498293515358419E-2</v>
      </c>
      <c r="K331" s="73">
        <v>0.57861635220125796</v>
      </c>
      <c r="L331" s="24">
        <v>0.27545551982851024</v>
      </c>
      <c r="M331" s="73">
        <v>6.6225165562913801E-2</v>
      </c>
      <c r="N331" s="73">
        <v>0.12772585669781922</v>
      </c>
      <c r="O331" s="73">
        <v>0.12658227848101267</v>
      </c>
      <c r="P331" s="73">
        <v>0.36653386454183257</v>
      </c>
      <c r="Q331" s="24">
        <v>0.16218487394957992</v>
      </c>
      <c r="R331" s="73">
        <v>0.23913043478260865</v>
      </c>
      <c r="S331" s="73">
        <v>-1.3812154696132617E-2</v>
      </c>
      <c r="T331" s="73">
        <v>-3.9325842696629199E-2</v>
      </c>
      <c r="U331" s="73">
        <v>-0.23615160349854225</v>
      </c>
      <c r="V331" s="24">
        <v>-1.6630513376717282E-2</v>
      </c>
      <c r="W331" s="73">
        <v>-0.33082706766917291</v>
      </c>
      <c r="X331" s="73">
        <v>-0.27450980392156865</v>
      </c>
      <c r="Y331" s="73">
        <v>-0.41812865497076024</v>
      </c>
      <c r="Z331" s="73">
        <v>-0.36259541984732824</v>
      </c>
      <c r="AA331" s="24">
        <v>-0.34411764705882353</v>
      </c>
      <c r="AB331" s="73">
        <v>-0.348314606741573</v>
      </c>
      <c r="AC331" s="73">
        <v>-0.28185328185328185</v>
      </c>
      <c r="AD331" s="73">
        <v>-0.13567839195979903</v>
      </c>
      <c r="AE331" s="73">
        <v>-0.54491017964071853</v>
      </c>
      <c r="AF331" s="24">
        <v>-0.31838565022421528</v>
      </c>
      <c r="AG331" s="73">
        <v>-0.27586206896551724</v>
      </c>
      <c r="AH331" s="73">
        <v>-0.31720430107526887</v>
      </c>
      <c r="AI331" s="73">
        <v>-0.29069767441860461</v>
      </c>
      <c r="AJ331" s="73">
        <v>-2.6315789473684181E-2</v>
      </c>
      <c r="AK331" s="24">
        <v>-0.26151315789473684</v>
      </c>
      <c r="AL331" s="73">
        <v>-0.74603174603174605</v>
      </c>
      <c r="AM331" s="73">
        <v>-0.58267716535433078</v>
      </c>
      <c r="AN331" s="73">
        <v>-0.5</v>
      </c>
      <c r="AO331" s="73">
        <v>-0.85135135135135132</v>
      </c>
      <c r="AP331" s="24">
        <v>-0.65033407572383073</v>
      </c>
      <c r="AQ331" s="73">
        <v>-0.96875</v>
      </c>
      <c r="AR331" s="73">
        <v>-0.84905660377358494</v>
      </c>
      <c r="AS331" s="73">
        <v>-0.55737704918032782</v>
      </c>
      <c r="AT331" s="73">
        <v>-1.3636363636363638</v>
      </c>
      <c r="AU331" s="24">
        <v>-0.79617834394904463</v>
      </c>
      <c r="AV331" s="73">
        <v>4</v>
      </c>
      <c r="AW331" s="73">
        <v>2.75</v>
      </c>
      <c r="AX331" s="73">
        <v>-0.18518518518518523</v>
      </c>
      <c r="AY331" s="73">
        <v>-4.75</v>
      </c>
      <c r="AZ331" s="24">
        <v>1.25</v>
      </c>
      <c r="BA331" s="73">
        <v>-0.6</v>
      </c>
      <c r="BB331" s="73">
        <v>-0.93333333333333335</v>
      </c>
      <c r="BC331" s="73">
        <v>-1.0909090909090908</v>
      </c>
      <c r="BD331" s="85" t="s">
        <v>43</v>
      </c>
      <c r="BE331" s="92" t="s">
        <v>43</v>
      </c>
      <c r="BF331" s="85" t="s">
        <v>43</v>
      </c>
    </row>
    <row r="332" spans="1:58" s="36" customFormat="1">
      <c r="A332" s="69" t="s">
        <v>41</v>
      </c>
      <c r="B332" s="37">
        <v>585</v>
      </c>
      <c r="C332" s="70">
        <v>163</v>
      </c>
      <c r="D332" s="70">
        <v>180</v>
      </c>
      <c r="E332" s="70">
        <v>211</v>
      </c>
      <c r="F332" s="70">
        <v>128</v>
      </c>
      <c r="G332" s="37">
        <v>682</v>
      </c>
      <c r="H332" s="70">
        <v>230</v>
      </c>
      <c r="I332" s="70">
        <v>233</v>
      </c>
      <c r="J332" s="70">
        <v>231</v>
      </c>
      <c r="K332" s="70">
        <v>181</v>
      </c>
      <c r="L332" s="37">
        <v>875</v>
      </c>
      <c r="M332" s="70">
        <v>259</v>
      </c>
      <c r="N332" s="70">
        <v>267</v>
      </c>
      <c r="O332" s="70">
        <v>239</v>
      </c>
      <c r="P332" s="70">
        <v>268</v>
      </c>
      <c r="Q332" s="37">
        <v>1033</v>
      </c>
      <c r="R332" s="70">
        <v>310</v>
      </c>
      <c r="S332" s="70">
        <v>279</v>
      </c>
      <c r="T332" s="70">
        <v>263</v>
      </c>
      <c r="U332" s="70">
        <v>204</v>
      </c>
      <c r="V332" s="37">
        <v>1056</v>
      </c>
      <c r="W332" s="70">
        <v>216</v>
      </c>
      <c r="X332" s="70">
        <v>194</v>
      </c>
      <c r="Y332" s="70">
        <v>154</v>
      </c>
      <c r="Z332" s="70">
        <v>134</v>
      </c>
      <c r="AA332" s="37">
        <v>698</v>
      </c>
      <c r="AB332" s="70">
        <v>153</v>
      </c>
      <c r="AC332" s="70">
        <v>161</v>
      </c>
      <c r="AD332" s="70">
        <v>140</v>
      </c>
      <c r="AE332" s="70">
        <v>67</v>
      </c>
      <c r="AF332" s="37">
        <v>521</v>
      </c>
      <c r="AG332" s="70">
        <v>108</v>
      </c>
      <c r="AH332" s="70">
        <v>106</v>
      </c>
      <c r="AI332" s="70">
        <v>100</v>
      </c>
      <c r="AJ332" s="70">
        <v>59</v>
      </c>
      <c r="AK332" s="37">
        <v>373</v>
      </c>
      <c r="AL332" s="70">
        <v>36</v>
      </c>
      <c r="AM332" s="70">
        <v>49</v>
      </c>
      <c r="AN332" s="70">
        <v>55</v>
      </c>
      <c r="AO332" s="70">
        <v>11</v>
      </c>
      <c r="AP332" s="37">
        <v>151</v>
      </c>
      <c r="AQ332" s="70">
        <v>13</v>
      </c>
      <c r="AR332" s="70">
        <v>13</v>
      </c>
      <c r="AS332" s="70">
        <v>32</v>
      </c>
      <c r="AT332" s="70">
        <v>3</v>
      </c>
      <c r="AU332" s="37">
        <v>61</v>
      </c>
      <c r="AV332" s="70">
        <v>16</v>
      </c>
      <c r="AW332" s="70">
        <v>34</v>
      </c>
      <c r="AX332" s="70">
        <v>24</v>
      </c>
      <c r="AY332" s="70">
        <v>21</v>
      </c>
      <c r="AZ332" s="37">
        <v>95</v>
      </c>
      <c r="BA332" s="70">
        <v>9</v>
      </c>
      <c r="BB332" s="70">
        <v>7</v>
      </c>
      <c r="BC332" s="70">
        <v>6</v>
      </c>
      <c r="BD332" s="70">
        <v>2</v>
      </c>
      <c r="BE332" s="37">
        <v>24</v>
      </c>
      <c r="BF332" s="70">
        <v>2</v>
      </c>
    </row>
    <row r="333" spans="1:58">
      <c r="A333" s="71" t="s">
        <v>7</v>
      </c>
      <c r="B333" s="24"/>
      <c r="C333" s="72"/>
      <c r="D333" s="72">
        <v>0.10429447852760743</v>
      </c>
      <c r="E333" s="72">
        <v>0.17222222222222228</v>
      </c>
      <c r="F333" s="72">
        <v>-0.39336492890995256</v>
      </c>
      <c r="G333" s="24"/>
      <c r="H333" s="72">
        <v>0.796875</v>
      </c>
      <c r="I333" s="72">
        <v>1.304347826086949E-2</v>
      </c>
      <c r="J333" s="72">
        <v>-8.5836909871244149E-3</v>
      </c>
      <c r="K333" s="72">
        <v>-0.21645021645021645</v>
      </c>
      <c r="L333" s="24"/>
      <c r="M333" s="72">
        <v>0.43093922651933703</v>
      </c>
      <c r="N333" s="72">
        <v>3.0888030888030826E-2</v>
      </c>
      <c r="O333" s="72">
        <v>-0.10486891385767794</v>
      </c>
      <c r="P333" s="72">
        <v>0.12133891213389125</v>
      </c>
      <c r="Q333" s="24"/>
      <c r="R333" s="72">
        <v>0.15671641791044766</v>
      </c>
      <c r="S333" s="72">
        <v>-9.9999999999999978E-2</v>
      </c>
      <c r="T333" s="72">
        <v>-5.7347670250896043E-2</v>
      </c>
      <c r="U333" s="72">
        <v>-0.2243346007604563</v>
      </c>
      <c r="V333" s="24"/>
      <c r="W333" s="72">
        <v>5.8823529411764719E-2</v>
      </c>
      <c r="X333" s="72">
        <v>-0.10185185185185186</v>
      </c>
      <c r="Y333" s="72">
        <v>-0.20618556701030932</v>
      </c>
      <c r="Z333" s="72">
        <v>-0.12987012987012991</v>
      </c>
      <c r="AA333" s="24"/>
      <c r="AB333" s="72">
        <v>0.14179104477611948</v>
      </c>
      <c r="AC333" s="72">
        <v>5.2287581699346442E-2</v>
      </c>
      <c r="AD333" s="72">
        <v>-0.13043478260869568</v>
      </c>
      <c r="AE333" s="72">
        <v>-0.52142857142857135</v>
      </c>
      <c r="AF333" s="24"/>
      <c r="AG333" s="72">
        <v>0.61194029850746268</v>
      </c>
      <c r="AH333" s="72">
        <v>-1.851851851851849E-2</v>
      </c>
      <c r="AI333" s="72">
        <v>-5.6603773584905648E-2</v>
      </c>
      <c r="AJ333" s="72">
        <v>-0.41000000000000003</v>
      </c>
      <c r="AK333" s="24"/>
      <c r="AL333" s="72">
        <v>-0.38983050847457623</v>
      </c>
      <c r="AM333" s="72">
        <v>0.36111111111111116</v>
      </c>
      <c r="AN333" s="72">
        <v>0.12244897959183665</v>
      </c>
      <c r="AO333" s="72">
        <v>-0.8</v>
      </c>
      <c r="AP333" s="24"/>
      <c r="AQ333" s="72">
        <v>0.18181818181818188</v>
      </c>
      <c r="AR333" s="72">
        <v>0</v>
      </c>
      <c r="AS333" s="72">
        <v>1.4615384615384617</v>
      </c>
      <c r="AT333" s="72">
        <v>-0.90625</v>
      </c>
      <c r="AU333" s="24"/>
      <c r="AV333" s="72">
        <v>4.333333333333333</v>
      </c>
      <c r="AW333" s="72">
        <v>1.125</v>
      </c>
      <c r="AX333" s="72">
        <v>-0.29411764705882348</v>
      </c>
      <c r="AY333" s="72">
        <v>-0.125</v>
      </c>
      <c r="AZ333" s="24"/>
      <c r="BA333" s="72">
        <v>-0.5714285714285714</v>
      </c>
      <c r="BB333" s="72">
        <v>-0.22222222222222221</v>
      </c>
      <c r="BC333" s="72">
        <v>-0.1428571428571429</v>
      </c>
      <c r="BD333" s="72">
        <v>-0.66666666666666674</v>
      </c>
      <c r="BE333" s="24"/>
      <c r="BF333" s="72">
        <v>0</v>
      </c>
    </row>
    <row r="334" spans="1:58">
      <c r="A334" s="71" t="s">
        <v>8</v>
      </c>
      <c r="B334" s="24"/>
      <c r="C334" s="73"/>
      <c r="D334" s="73"/>
      <c r="E334" s="73"/>
      <c r="F334" s="73"/>
      <c r="G334" s="24">
        <v>0.16581196581196589</v>
      </c>
      <c r="H334" s="73">
        <v>0.41104294478527614</v>
      </c>
      <c r="I334" s="73">
        <v>0.29444444444444451</v>
      </c>
      <c r="J334" s="73">
        <v>9.4786729857819996E-2</v>
      </c>
      <c r="K334" s="73">
        <v>0.4140625</v>
      </c>
      <c r="L334" s="24">
        <v>0.28299120234604103</v>
      </c>
      <c r="M334" s="73">
        <v>0.12608695652173907</v>
      </c>
      <c r="N334" s="73">
        <v>0.14592274678111594</v>
      </c>
      <c r="O334" s="73">
        <v>3.463203463203457E-2</v>
      </c>
      <c r="P334" s="73">
        <v>0.48066298342541436</v>
      </c>
      <c r="Q334" s="24">
        <v>0.1805714285714286</v>
      </c>
      <c r="R334" s="73">
        <v>0.19691119691119696</v>
      </c>
      <c r="S334" s="73">
        <v>4.4943820224719211E-2</v>
      </c>
      <c r="T334" s="73">
        <v>0.10041841004184104</v>
      </c>
      <c r="U334" s="73">
        <v>-0.23880597014925375</v>
      </c>
      <c r="V334" s="24">
        <v>2.2265246853823806E-2</v>
      </c>
      <c r="W334" s="73">
        <v>-0.3032258064516129</v>
      </c>
      <c r="X334" s="73">
        <v>-0.30465949820788529</v>
      </c>
      <c r="Y334" s="73">
        <v>-0.4144486692015209</v>
      </c>
      <c r="Z334" s="73">
        <v>-0.34313725490196079</v>
      </c>
      <c r="AA334" s="24">
        <v>-0.33901515151515149</v>
      </c>
      <c r="AB334" s="73">
        <v>-0.29166666666666663</v>
      </c>
      <c r="AC334" s="73">
        <v>-0.17010309278350511</v>
      </c>
      <c r="AD334" s="73">
        <v>-9.0909090909090939E-2</v>
      </c>
      <c r="AE334" s="73">
        <v>-0.5</v>
      </c>
      <c r="AF334" s="24">
        <v>-0.25358166189111753</v>
      </c>
      <c r="AG334" s="73">
        <v>-0.29411764705882348</v>
      </c>
      <c r="AH334" s="73">
        <v>-0.34161490683229812</v>
      </c>
      <c r="AI334" s="73">
        <v>-0.2857142857142857</v>
      </c>
      <c r="AJ334" s="73">
        <v>-0.11940298507462688</v>
      </c>
      <c r="AK334" s="24">
        <v>-0.28406909788867563</v>
      </c>
      <c r="AL334" s="73">
        <v>-0.66666666666666674</v>
      </c>
      <c r="AM334" s="73">
        <v>-0.53773584905660377</v>
      </c>
      <c r="AN334" s="73">
        <v>-0.44999999999999996</v>
      </c>
      <c r="AO334" s="73">
        <v>-0.81355932203389836</v>
      </c>
      <c r="AP334" s="24">
        <v>-0.5951742627345844</v>
      </c>
      <c r="AQ334" s="73">
        <v>-0.63888888888888884</v>
      </c>
      <c r="AR334" s="73">
        <v>-0.73469387755102034</v>
      </c>
      <c r="AS334" s="73">
        <v>-0.41818181818181821</v>
      </c>
      <c r="AT334" s="73">
        <v>-0.72727272727272729</v>
      </c>
      <c r="AU334" s="24">
        <v>-0.5960264900662251</v>
      </c>
      <c r="AV334" s="73">
        <v>0.23076923076923084</v>
      </c>
      <c r="AW334" s="73">
        <v>1.6153846153846154</v>
      </c>
      <c r="AX334" s="73">
        <v>-0.25</v>
      </c>
      <c r="AY334" s="73">
        <v>6</v>
      </c>
      <c r="AZ334" s="24">
        <v>0.55737704918032782</v>
      </c>
      <c r="BA334" s="73">
        <v>-0.4375</v>
      </c>
      <c r="BB334" s="73">
        <v>-0.79411764705882359</v>
      </c>
      <c r="BC334" s="73">
        <v>-0.75</v>
      </c>
      <c r="BD334" s="73">
        <v>-0.90476190476190477</v>
      </c>
      <c r="BE334" s="24">
        <v>-0.74736842105263157</v>
      </c>
      <c r="BF334" s="73">
        <v>-0.77777777777777779</v>
      </c>
    </row>
    <row r="335" spans="1:58" s="36" customFormat="1">
      <c r="A335" s="69" t="s">
        <v>254</v>
      </c>
      <c r="B335" s="37">
        <v>1284</v>
      </c>
      <c r="C335" s="77">
        <v>344</v>
      </c>
      <c r="D335" s="77">
        <v>396</v>
      </c>
      <c r="E335" s="77">
        <v>422</v>
      </c>
      <c r="F335" s="70">
        <v>294</v>
      </c>
      <c r="G335" s="37">
        <v>1456</v>
      </c>
      <c r="H335" s="77">
        <v>441</v>
      </c>
      <c r="I335" s="77">
        <v>472</v>
      </c>
      <c r="J335" s="77">
        <v>471</v>
      </c>
      <c r="K335" s="70">
        <v>410</v>
      </c>
      <c r="L335" s="37">
        <v>1794</v>
      </c>
      <c r="M335" s="77">
        <v>471</v>
      </c>
      <c r="N335" s="77">
        <v>511</v>
      </c>
      <c r="O335" s="77">
        <v>505</v>
      </c>
      <c r="P335" s="70">
        <v>497</v>
      </c>
      <c r="Q335" s="37">
        <v>1984</v>
      </c>
      <c r="R335" s="77">
        <v>539</v>
      </c>
      <c r="S335" s="77">
        <v>500</v>
      </c>
      <c r="T335" s="77">
        <v>481</v>
      </c>
      <c r="U335" s="70">
        <v>401</v>
      </c>
      <c r="V335" s="37">
        <v>1921</v>
      </c>
      <c r="W335" s="77">
        <v>402</v>
      </c>
      <c r="X335" s="77">
        <v>396</v>
      </c>
      <c r="Y335" s="77">
        <v>329</v>
      </c>
      <c r="Z335" s="70">
        <v>296</v>
      </c>
      <c r="AA335" s="37">
        <v>1423</v>
      </c>
      <c r="AB335" s="77">
        <v>295</v>
      </c>
      <c r="AC335" s="77">
        <v>299</v>
      </c>
      <c r="AD335" s="77">
        <v>283</v>
      </c>
      <c r="AE335" s="70">
        <v>188</v>
      </c>
      <c r="AF335" s="37">
        <v>1065</v>
      </c>
      <c r="AG335" s="77">
        <v>232</v>
      </c>
      <c r="AH335" s="77">
        <v>232</v>
      </c>
      <c r="AI335" s="77">
        <v>231</v>
      </c>
      <c r="AJ335" s="70">
        <v>184</v>
      </c>
      <c r="AK335" s="37">
        <v>879</v>
      </c>
      <c r="AL335" s="77">
        <v>136</v>
      </c>
      <c r="AM335" s="77">
        <v>159</v>
      </c>
      <c r="AN335" s="77">
        <v>170</v>
      </c>
      <c r="AO335" s="70">
        <v>111</v>
      </c>
      <c r="AP335" s="37">
        <v>576</v>
      </c>
      <c r="AQ335" s="77">
        <v>105</v>
      </c>
      <c r="AR335" s="77">
        <v>103</v>
      </c>
      <c r="AS335" s="77">
        <v>119</v>
      </c>
      <c r="AT335" s="70">
        <v>85</v>
      </c>
      <c r="AU335" s="37">
        <v>412</v>
      </c>
      <c r="AV335" s="77">
        <v>99</v>
      </c>
      <c r="AW335" s="77">
        <v>129</v>
      </c>
      <c r="AX335" s="77">
        <v>122</v>
      </c>
      <c r="AY335" s="70">
        <v>105</v>
      </c>
      <c r="AZ335" s="37">
        <v>455</v>
      </c>
      <c r="BA335" s="77">
        <v>160</v>
      </c>
      <c r="BB335" s="77">
        <v>161</v>
      </c>
      <c r="BC335" s="77">
        <v>159</v>
      </c>
      <c r="BD335" s="70">
        <v>173</v>
      </c>
      <c r="BE335" s="37">
        <v>653</v>
      </c>
      <c r="BF335" s="77">
        <v>147</v>
      </c>
    </row>
    <row r="336" spans="1:58">
      <c r="A336" s="71" t="s">
        <v>7</v>
      </c>
      <c r="B336" s="24"/>
      <c r="C336" s="72"/>
      <c r="D336" s="72">
        <v>0.15116279069767447</v>
      </c>
      <c r="E336" s="72">
        <v>6.5656565656565746E-2</v>
      </c>
      <c r="F336" s="72">
        <v>-0.30331753554502372</v>
      </c>
      <c r="G336" s="24"/>
      <c r="H336" s="72">
        <v>0.5</v>
      </c>
      <c r="I336" s="72">
        <v>7.029478458049887E-2</v>
      </c>
      <c r="J336" s="72">
        <v>-2.1186440677966045E-3</v>
      </c>
      <c r="K336" s="72">
        <v>-0.12951167728237789</v>
      </c>
      <c r="L336" s="24"/>
      <c r="M336" s="72">
        <v>0.14878048780487796</v>
      </c>
      <c r="N336" s="72">
        <v>8.4925690021231404E-2</v>
      </c>
      <c r="O336" s="72">
        <v>-1.1741682974559686E-2</v>
      </c>
      <c r="P336" s="72">
        <v>-1.5841584158415856E-2</v>
      </c>
      <c r="Q336" s="24"/>
      <c r="R336" s="72">
        <v>8.4507042253521236E-2</v>
      </c>
      <c r="S336" s="72">
        <v>-7.235621521335811E-2</v>
      </c>
      <c r="T336" s="72">
        <v>-3.8000000000000034E-2</v>
      </c>
      <c r="U336" s="72">
        <v>-0.16632016632016633</v>
      </c>
      <c r="V336" s="24"/>
      <c r="W336" s="72">
        <v>2.4937655860348684E-3</v>
      </c>
      <c r="X336" s="72">
        <v>-1.4925373134328401E-2</v>
      </c>
      <c r="Y336" s="72">
        <v>-0.16919191919191923</v>
      </c>
      <c r="Z336" s="72">
        <v>-0.10030395136778114</v>
      </c>
      <c r="AA336" s="24"/>
      <c r="AB336" s="72">
        <v>-3.3783783783783994E-3</v>
      </c>
      <c r="AC336" s="72">
        <v>1.3559322033898313E-2</v>
      </c>
      <c r="AD336" s="72">
        <v>-5.3511705685618693E-2</v>
      </c>
      <c r="AE336" s="72">
        <v>-0.33568904593639581</v>
      </c>
      <c r="AF336" s="24"/>
      <c r="AG336" s="72">
        <v>0.23404255319148937</v>
      </c>
      <c r="AH336" s="72">
        <v>0</v>
      </c>
      <c r="AI336" s="72">
        <v>-4.3103448275861878E-3</v>
      </c>
      <c r="AJ336" s="72">
        <v>-0.20346320346320346</v>
      </c>
      <c r="AK336" s="24"/>
      <c r="AL336" s="72">
        <v>-0.26086956521739135</v>
      </c>
      <c r="AM336" s="72">
        <v>0.16911764705882359</v>
      </c>
      <c r="AN336" s="72">
        <v>6.9182389937106903E-2</v>
      </c>
      <c r="AO336" s="72">
        <v>-0.34705882352941175</v>
      </c>
      <c r="AP336" s="24"/>
      <c r="AQ336" s="72">
        <v>-5.4054054054054057E-2</v>
      </c>
      <c r="AR336" s="72">
        <v>-1.9047619047619091E-2</v>
      </c>
      <c r="AS336" s="72">
        <v>0.15533980582524265</v>
      </c>
      <c r="AT336" s="72">
        <v>-0.2857142857142857</v>
      </c>
      <c r="AU336" s="24"/>
      <c r="AV336" s="72">
        <v>0.16470588235294126</v>
      </c>
      <c r="AW336" s="72">
        <v>0.30303030303030298</v>
      </c>
      <c r="AX336" s="72">
        <v>-5.4263565891472854E-2</v>
      </c>
      <c r="AY336" s="72">
        <v>-0.13934426229508201</v>
      </c>
      <c r="AZ336" s="24"/>
      <c r="BA336" s="72">
        <v>0.52380952380952372</v>
      </c>
      <c r="BB336" s="72">
        <v>6.2500000000000888E-3</v>
      </c>
      <c r="BC336" s="72">
        <v>-1.2422360248447228E-2</v>
      </c>
      <c r="BD336" s="72">
        <v>8.8050314465408785E-2</v>
      </c>
      <c r="BE336" s="24"/>
      <c r="BF336" s="72">
        <v>-0.1502890173410405</v>
      </c>
    </row>
    <row r="337" spans="1:58">
      <c r="A337" s="71" t="s">
        <v>8</v>
      </c>
      <c r="B337" s="24"/>
      <c r="C337" s="73"/>
      <c r="D337" s="73"/>
      <c r="E337" s="73"/>
      <c r="F337" s="73"/>
      <c r="G337" s="24">
        <v>0.13395638629283479</v>
      </c>
      <c r="H337" s="73">
        <v>0.28197674418604657</v>
      </c>
      <c r="I337" s="73">
        <v>0.19191919191919182</v>
      </c>
      <c r="J337" s="73">
        <v>0.11611374407582931</v>
      </c>
      <c r="K337" s="73">
        <v>0.39455782312925169</v>
      </c>
      <c r="L337" s="24">
        <v>0.23214285714285721</v>
      </c>
      <c r="M337" s="73">
        <v>6.8027210884353817E-2</v>
      </c>
      <c r="N337" s="73">
        <v>8.2627118644067687E-2</v>
      </c>
      <c r="O337" s="73">
        <v>7.2186836518046693E-2</v>
      </c>
      <c r="P337" s="73">
        <v>0.21219512195121948</v>
      </c>
      <c r="Q337" s="24">
        <v>0.10590858416945381</v>
      </c>
      <c r="R337" s="73">
        <v>0.14437367303609339</v>
      </c>
      <c r="S337" s="73">
        <v>-2.1526418786692814E-2</v>
      </c>
      <c r="T337" s="73">
        <v>-4.7524752475247567E-2</v>
      </c>
      <c r="U337" s="73">
        <v>-0.19315895372233405</v>
      </c>
      <c r="V337" s="24">
        <v>-3.1754032258064502E-2</v>
      </c>
      <c r="W337" s="73">
        <v>-0.25417439703153988</v>
      </c>
      <c r="X337" s="73">
        <v>-0.20799999999999996</v>
      </c>
      <c r="Y337" s="73">
        <v>-0.31600831600831603</v>
      </c>
      <c r="Z337" s="73">
        <v>-0.26184538653366585</v>
      </c>
      <c r="AA337" s="24">
        <v>-0.25923997917751174</v>
      </c>
      <c r="AB337" s="73">
        <v>-0.26616915422885568</v>
      </c>
      <c r="AC337" s="73">
        <v>-0.24494949494949492</v>
      </c>
      <c r="AD337" s="73">
        <v>-0.13981762917933127</v>
      </c>
      <c r="AE337" s="73">
        <v>-0.36486486486486491</v>
      </c>
      <c r="AF337" s="24">
        <v>-0.25158116654954321</v>
      </c>
      <c r="AG337" s="73">
        <v>-0.21355932203389827</v>
      </c>
      <c r="AH337" s="73">
        <v>-0.22408026755852839</v>
      </c>
      <c r="AI337" s="73">
        <v>-0.18374558303886923</v>
      </c>
      <c r="AJ337" s="73">
        <v>-2.1276595744680882E-2</v>
      </c>
      <c r="AK337" s="24">
        <v>-0.17464788732394365</v>
      </c>
      <c r="AL337" s="73">
        <v>-0.41379310344827591</v>
      </c>
      <c r="AM337" s="73">
        <v>-0.31465517241379315</v>
      </c>
      <c r="AN337" s="73">
        <v>-0.26406926406926412</v>
      </c>
      <c r="AO337" s="73">
        <v>-0.39673913043478259</v>
      </c>
      <c r="AP337" s="24">
        <v>-0.34470989761092152</v>
      </c>
      <c r="AQ337" s="73">
        <v>-0.2279411764705882</v>
      </c>
      <c r="AR337" s="73">
        <v>-0.35220125786163525</v>
      </c>
      <c r="AS337" s="73">
        <v>-0.30000000000000004</v>
      </c>
      <c r="AT337" s="73">
        <v>-0.23423423423423428</v>
      </c>
      <c r="AU337" s="24">
        <v>-0.28472222222222221</v>
      </c>
      <c r="AV337" s="73">
        <v>-5.7142857142857162E-2</v>
      </c>
      <c r="AW337" s="73">
        <v>0.25242718446601953</v>
      </c>
      <c r="AX337" s="73">
        <v>2.5210084033613356E-2</v>
      </c>
      <c r="AY337" s="73">
        <v>0.23529411764705888</v>
      </c>
      <c r="AZ337" s="24">
        <v>0.10436893203883502</v>
      </c>
      <c r="BA337" s="73">
        <v>0.61616161616161613</v>
      </c>
      <c r="BB337" s="73">
        <v>0.24806201550387597</v>
      </c>
      <c r="BC337" s="73">
        <v>0.30327868852459017</v>
      </c>
      <c r="BD337" s="73">
        <v>0.64761904761904754</v>
      </c>
      <c r="BE337" s="24">
        <v>0.43516483516483517</v>
      </c>
      <c r="BF337" s="73">
        <v>-8.1250000000000044E-2</v>
      </c>
    </row>
    <row r="338" spans="1:58" hidden="1">
      <c r="A338" s="69" t="s">
        <v>256</v>
      </c>
      <c r="B338" s="24"/>
      <c r="C338" s="73"/>
      <c r="D338" s="73"/>
      <c r="E338" s="73"/>
      <c r="F338" s="73"/>
      <c r="G338" s="24"/>
      <c r="H338" s="73"/>
      <c r="I338" s="73"/>
      <c r="J338" s="73"/>
      <c r="K338" s="73"/>
      <c r="L338" s="24"/>
      <c r="M338" s="73"/>
      <c r="N338" s="73"/>
      <c r="O338" s="73"/>
      <c r="P338" s="73"/>
      <c r="Q338" s="24"/>
      <c r="R338" s="73"/>
      <c r="S338" s="73"/>
      <c r="T338" s="73"/>
      <c r="U338" s="73"/>
      <c r="V338" s="24"/>
      <c r="W338" s="73"/>
      <c r="X338" s="73"/>
      <c r="Y338" s="73"/>
      <c r="Z338" s="73"/>
      <c r="AA338" s="24"/>
      <c r="AB338" s="73"/>
      <c r="AC338" s="73"/>
      <c r="AD338" s="73"/>
      <c r="AE338" s="73"/>
      <c r="AF338" s="24"/>
      <c r="AG338" s="73"/>
      <c r="AH338" s="73"/>
      <c r="AI338" s="73"/>
      <c r="AJ338" s="73"/>
      <c r="AK338" s="24"/>
      <c r="AL338" s="73"/>
      <c r="AM338" s="73"/>
      <c r="AN338" s="73"/>
      <c r="AO338" s="73"/>
      <c r="AP338" s="24"/>
      <c r="AQ338" s="73"/>
      <c r="AR338" s="73"/>
      <c r="AS338" s="73"/>
      <c r="AT338" s="73"/>
      <c r="AU338" s="24"/>
      <c r="AV338" s="73"/>
      <c r="AW338" s="73"/>
      <c r="AX338" s="73"/>
      <c r="AY338" s="73"/>
      <c r="AZ338" s="24"/>
      <c r="BA338" s="77">
        <v>98</v>
      </c>
      <c r="BB338" s="77">
        <v>98</v>
      </c>
      <c r="BC338" s="77">
        <v>96</v>
      </c>
      <c r="BD338" s="70">
        <v>101</v>
      </c>
      <c r="BE338" s="37">
        <v>393</v>
      </c>
      <c r="BF338" s="77"/>
    </row>
    <row r="339" spans="1:58">
      <c r="A339" s="40" t="s">
        <v>26</v>
      </c>
      <c r="B339" s="41"/>
      <c r="C339" s="53"/>
      <c r="D339" s="53"/>
      <c r="E339" s="53"/>
      <c r="F339" s="53"/>
      <c r="G339" s="41"/>
      <c r="H339" s="53"/>
      <c r="I339" s="53"/>
      <c r="J339" s="53"/>
      <c r="K339" s="53"/>
      <c r="L339" s="41"/>
      <c r="M339" s="53"/>
      <c r="N339" s="53"/>
      <c r="O339" s="53"/>
      <c r="P339" s="53"/>
      <c r="Q339" s="41"/>
      <c r="R339" s="53"/>
      <c r="S339" s="53"/>
      <c r="T339" s="53"/>
      <c r="U339" s="53"/>
      <c r="V339" s="41"/>
      <c r="W339" s="53"/>
      <c r="X339" s="53"/>
      <c r="Y339" s="53"/>
      <c r="Z339" s="53"/>
      <c r="AA339" s="41"/>
      <c r="AB339" s="53"/>
      <c r="AC339" s="53"/>
      <c r="AD339" s="53"/>
      <c r="AE339" s="53"/>
      <c r="AF339" s="41"/>
      <c r="AG339" s="53"/>
      <c r="AH339" s="53"/>
      <c r="AI339" s="53"/>
      <c r="AJ339" s="53"/>
      <c r="AK339" s="41"/>
      <c r="AL339" s="53"/>
      <c r="AM339" s="53"/>
      <c r="AN339" s="53"/>
      <c r="AO339" s="53"/>
      <c r="AP339" s="41"/>
      <c r="AQ339" s="53"/>
      <c r="AR339" s="53"/>
      <c r="AS339" s="53"/>
      <c r="AT339" s="53"/>
      <c r="AU339" s="41"/>
      <c r="AV339" s="53"/>
      <c r="AW339" s="53"/>
      <c r="AX339" s="53"/>
      <c r="AY339" s="53"/>
      <c r="AZ339" s="41"/>
      <c r="BA339" s="53"/>
      <c r="BB339" s="53"/>
      <c r="BC339" s="53"/>
      <c r="BD339" s="53"/>
      <c r="BE339" s="41"/>
      <c r="BF339" s="53"/>
    </row>
    <row r="340" spans="1:58" s="36" customFormat="1">
      <c r="A340" s="69" t="s">
        <v>12</v>
      </c>
      <c r="B340" s="65">
        <v>1228</v>
      </c>
      <c r="C340" s="70">
        <v>256</v>
      </c>
      <c r="D340" s="70">
        <v>344</v>
      </c>
      <c r="E340" s="70">
        <v>379</v>
      </c>
      <c r="F340" s="70">
        <v>298</v>
      </c>
      <c r="G340" s="65">
        <v>1277</v>
      </c>
      <c r="H340" s="70">
        <v>375</v>
      </c>
      <c r="I340" s="70">
        <v>290</v>
      </c>
      <c r="J340" s="70">
        <v>395</v>
      </c>
      <c r="K340" s="70">
        <v>55</v>
      </c>
      <c r="L340" s="65">
        <v>1115</v>
      </c>
      <c r="M340" s="70">
        <v>350</v>
      </c>
      <c r="N340" s="70">
        <v>378</v>
      </c>
      <c r="O340" s="70">
        <v>400</v>
      </c>
      <c r="P340" s="70">
        <v>91</v>
      </c>
      <c r="Q340" s="65">
        <v>1219</v>
      </c>
      <c r="R340" s="70">
        <v>308</v>
      </c>
      <c r="S340" s="70">
        <v>101</v>
      </c>
      <c r="T340" s="70">
        <v>168</v>
      </c>
      <c r="U340" s="70">
        <v>223</v>
      </c>
      <c r="V340" s="65">
        <v>800</v>
      </c>
      <c r="W340" s="70">
        <v>294</v>
      </c>
      <c r="X340" s="70">
        <v>556</v>
      </c>
      <c r="Y340" s="70">
        <v>490</v>
      </c>
      <c r="Z340" s="70">
        <v>388</v>
      </c>
      <c r="AA340" s="65">
        <v>1728</v>
      </c>
      <c r="AB340" s="70">
        <v>354</v>
      </c>
      <c r="AC340" s="70">
        <v>468</v>
      </c>
      <c r="AD340" s="70">
        <v>442</v>
      </c>
      <c r="AE340" s="70">
        <v>327</v>
      </c>
      <c r="AF340" s="65">
        <v>1591</v>
      </c>
      <c r="AG340" s="70">
        <v>349</v>
      </c>
      <c r="AH340" s="70">
        <v>420</v>
      </c>
      <c r="AI340" s="70">
        <v>286</v>
      </c>
      <c r="AJ340" s="70">
        <v>158</v>
      </c>
      <c r="AK340" s="65">
        <v>1213</v>
      </c>
      <c r="AL340" s="70">
        <v>351</v>
      </c>
      <c r="AM340" s="70">
        <v>202</v>
      </c>
      <c r="AN340" s="70">
        <v>163</v>
      </c>
      <c r="AO340" s="70">
        <v>14</v>
      </c>
      <c r="AP340" s="65">
        <v>730</v>
      </c>
      <c r="AQ340" s="70">
        <v>185</v>
      </c>
      <c r="AR340" s="70">
        <v>180</v>
      </c>
      <c r="AS340" s="70">
        <v>152</v>
      </c>
      <c r="AT340" s="70">
        <v>65</v>
      </c>
      <c r="AU340" s="65">
        <v>582</v>
      </c>
      <c r="AV340" s="70">
        <v>117</v>
      </c>
      <c r="AW340" s="70">
        <v>193</v>
      </c>
      <c r="AX340" s="70">
        <v>209</v>
      </c>
      <c r="AY340" s="70">
        <v>86</v>
      </c>
      <c r="AZ340" s="65">
        <v>605</v>
      </c>
      <c r="BA340" s="70">
        <v>239</v>
      </c>
      <c r="BB340" s="70">
        <v>181</v>
      </c>
      <c r="BC340" s="70">
        <v>194</v>
      </c>
      <c r="BD340" s="70">
        <v>156</v>
      </c>
      <c r="BE340" s="65">
        <v>770</v>
      </c>
      <c r="BF340" s="70">
        <v>195</v>
      </c>
    </row>
    <row r="341" spans="1:58">
      <c r="A341" s="82" t="s">
        <v>7</v>
      </c>
      <c r="B341" s="24"/>
      <c r="C341" s="72"/>
      <c r="D341" s="72">
        <v>0.34375</v>
      </c>
      <c r="E341" s="72">
        <v>0.10174418604651159</v>
      </c>
      <c r="F341" s="72">
        <v>-0.21372031662269131</v>
      </c>
      <c r="G341" s="24"/>
      <c r="H341" s="72">
        <v>0.25838926174496635</v>
      </c>
      <c r="I341" s="72">
        <v>-0.22666666666666668</v>
      </c>
      <c r="J341" s="72">
        <v>0.36206896551724133</v>
      </c>
      <c r="K341" s="72">
        <v>-0.86075949367088611</v>
      </c>
      <c r="L341" s="24"/>
      <c r="M341" s="72">
        <v>5.3636363636363633</v>
      </c>
      <c r="N341" s="72">
        <v>8.0000000000000071E-2</v>
      </c>
      <c r="O341" s="72">
        <v>5.8201058201058142E-2</v>
      </c>
      <c r="P341" s="72">
        <v>-0.77249999999999996</v>
      </c>
      <c r="Q341" s="24"/>
      <c r="R341" s="72">
        <v>2.3846153846153846</v>
      </c>
      <c r="S341" s="72">
        <v>-0.67207792207792205</v>
      </c>
      <c r="T341" s="72">
        <v>0.66336633663366329</v>
      </c>
      <c r="U341" s="72">
        <v>0.32738095238095233</v>
      </c>
      <c r="V341" s="24"/>
      <c r="W341" s="72">
        <v>0.31838565022421528</v>
      </c>
      <c r="X341" s="72">
        <v>0.89115646258503411</v>
      </c>
      <c r="Y341" s="72">
        <v>-0.11870503597122306</v>
      </c>
      <c r="Z341" s="72">
        <v>-0.2081632653061225</v>
      </c>
      <c r="AA341" s="24"/>
      <c r="AB341" s="72">
        <v>-8.7628865979381465E-2</v>
      </c>
      <c r="AC341" s="72">
        <v>0.32203389830508478</v>
      </c>
      <c r="AD341" s="72">
        <v>-5.555555555555558E-2</v>
      </c>
      <c r="AE341" s="72">
        <v>-0.26018099547511309</v>
      </c>
      <c r="AF341" s="24"/>
      <c r="AG341" s="72">
        <v>6.7278287461773667E-2</v>
      </c>
      <c r="AH341" s="72">
        <v>0.20343839541547282</v>
      </c>
      <c r="AI341" s="72">
        <v>-0.31904761904761902</v>
      </c>
      <c r="AJ341" s="72">
        <v>-0.44755244755244761</v>
      </c>
      <c r="AK341" s="24"/>
      <c r="AL341" s="72">
        <v>1.221518987341772</v>
      </c>
      <c r="AM341" s="72">
        <v>-0.42450142450142447</v>
      </c>
      <c r="AN341" s="72">
        <v>-0.19306930693069302</v>
      </c>
      <c r="AO341" s="72">
        <v>-0.91411042944785281</v>
      </c>
      <c r="AP341" s="24"/>
      <c r="AQ341" s="72">
        <v>12.214285714285714</v>
      </c>
      <c r="AR341" s="72">
        <v>-2.7027027027026973E-2</v>
      </c>
      <c r="AS341" s="72">
        <v>-0.15555555555555556</v>
      </c>
      <c r="AT341" s="72">
        <v>-0.57236842105263164</v>
      </c>
      <c r="AU341" s="24"/>
      <c r="AV341" s="72">
        <v>0.8</v>
      </c>
      <c r="AW341" s="72">
        <v>0.64957264957264949</v>
      </c>
      <c r="AX341" s="72">
        <v>8.290155440414515E-2</v>
      </c>
      <c r="AY341" s="72">
        <v>-0.58851674641148333</v>
      </c>
      <c r="AZ341" s="24"/>
      <c r="BA341" s="72">
        <v>1.7790697674418605</v>
      </c>
      <c r="BB341" s="72">
        <v>-0.24267782426778239</v>
      </c>
      <c r="BC341" s="72">
        <v>7.182320441988943E-2</v>
      </c>
      <c r="BD341" s="72">
        <v>-0.19587628865979378</v>
      </c>
      <c r="BE341" s="24"/>
      <c r="BF341" s="72">
        <v>0.25</v>
      </c>
    </row>
    <row r="342" spans="1:58">
      <c r="A342" s="82" t="s">
        <v>8</v>
      </c>
      <c r="B342" s="24"/>
      <c r="C342" s="73"/>
      <c r="D342" s="73"/>
      <c r="E342" s="73"/>
      <c r="F342" s="73"/>
      <c r="G342" s="24">
        <v>3.9902280130293066E-2</v>
      </c>
      <c r="H342" s="73">
        <v>0.46484375</v>
      </c>
      <c r="I342" s="73">
        <v>-0.15697674418604646</v>
      </c>
      <c r="J342" s="73">
        <v>4.2216358839050061E-2</v>
      </c>
      <c r="K342" s="73">
        <v>-0.81543624161073824</v>
      </c>
      <c r="L342" s="24">
        <v>-0.12685982772122162</v>
      </c>
      <c r="M342" s="73">
        <v>-6.6666666666666652E-2</v>
      </c>
      <c r="N342" s="73">
        <v>0.30344827586206891</v>
      </c>
      <c r="O342" s="73">
        <v>1.2658227848101333E-2</v>
      </c>
      <c r="P342" s="73">
        <v>0.65454545454545454</v>
      </c>
      <c r="Q342" s="24">
        <v>9.3273542600896819E-2</v>
      </c>
      <c r="R342" s="73">
        <v>-0.12</v>
      </c>
      <c r="S342" s="73">
        <v>-0.73280423280423279</v>
      </c>
      <c r="T342" s="73">
        <v>-0.58000000000000007</v>
      </c>
      <c r="U342" s="73">
        <v>1.4505494505494507</v>
      </c>
      <c r="V342" s="24">
        <v>-0.34372436423297781</v>
      </c>
      <c r="W342" s="73">
        <v>-4.5454545454545414E-2</v>
      </c>
      <c r="X342" s="73">
        <v>4.5049504950495045</v>
      </c>
      <c r="Y342" s="73">
        <v>1.9166666666666665</v>
      </c>
      <c r="Z342" s="73">
        <v>0.73991031390134521</v>
      </c>
      <c r="AA342" s="24">
        <v>1.1600000000000001</v>
      </c>
      <c r="AB342" s="73">
        <v>0.20408163265306123</v>
      </c>
      <c r="AC342" s="73">
        <v>-0.15827338129496404</v>
      </c>
      <c r="AD342" s="73">
        <v>-9.7959183673469341E-2</v>
      </c>
      <c r="AE342" s="73">
        <v>-0.15721649484536082</v>
      </c>
      <c r="AF342" s="24">
        <v>-7.928240740740744E-2</v>
      </c>
      <c r="AG342" s="73">
        <v>-1.4124293785310771E-2</v>
      </c>
      <c r="AH342" s="73">
        <v>-0.10256410256410253</v>
      </c>
      <c r="AI342" s="73">
        <v>-0.3529411764705882</v>
      </c>
      <c r="AJ342" s="73">
        <v>-0.51681957186544336</v>
      </c>
      <c r="AK342" s="24">
        <v>-0.23758642363293525</v>
      </c>
      <c r="AL342" s="73">
        <v>5.7306590257879542E-3</v>
      </c>
      <c r="AM342" s="73">
        <v>-0.51904761904761898</v>
      </c>
      <c r="AN342" s="73">
        <v>-0.43006993006993011</v>
      </c>
      <c r="AO342" s="73">
        <v>-0.91139240506329111</v>
      </c>
      <c r="AP342" s="24">
        <v>-0.39818631492168177</v>
      </c>
      <c r="AQ342" s="73">
        <v>-0.47293447293447288</v>
      </c>
      <c r="AR342" s="73">
        <v>-0.1089108910891089</v>
      </c>
      <c r="AS342" s="73">
        <v>-6.7484662576687171E-2</v>
      </c>
      <c r="AT342" s="73">
        <v>3.6428571428571432</v>
      </c>
      <c r="AU342" s="24">
        <v>-0.20273972602739732</v>
      </c>
      <c r="AV342" s="73">
        <v>-0.36756756756756759</v>
      </c>
      <c r="AW342" s="73">
        <v>7.2222222222222188E-2</v>
      </c>
      <c r="AX342" s="73">
        <v>0.375</v>
      </c>
      <c r="AY342" s="73">
        <v>0.32307692307692304</v>
      </c>
      <c r="AZ342" s="24">
        <v>3.9518900343642693E-2</v>
      </c>
      <c r="BA342" s="73">
        <v>1.0427350427350426</v>
      </c>
      <c r="BB342" s="73">
        <v>-6.2176165803108807E-2</v>
      </c>
      <c r="BC342" s="73">
        <v>-7.1770334928229707E-2</v>
      </c>
      <c r="BD342" s="73">
        <v>0.81395348837209291</v>
      </c>
      <c r="BE342" s="24">
        <v>0.27272727272727271</v>
      </c>
      <c r="BF342" s="73">
        <v>-0.18410041841004188</v>
      </c>
    </row>
    <row r="343" spans="1:58" hidden="1">
      <c r="A343" s="69" t="s">
        <v>49</v>
      </c>
      <c r="B343" s="37">
        <v>440</v>
      </c>
      <c r="C343" s="70">
        <v>108</v>
      </c>
      <c r="D343" s="70">
        <v>374</v>
      </c>
      <c r="E343" s="70">
        <v>172</v>
      </c>
      <c r="F343" s="70">
        <v>257</v>
      </c>
      <c r="G343" s="37">
        <v>911</v>
      </c>
      <c r="H343" s="70">
        <v>165</v>
      </c>
      <c r="I343" s="70">
        <v>127</v>
      </c>
      <c r="J343" s="70">
        <v>107</v>
      </c>
      <c r="K343" s="70">
        <v>109</v>
      </c>
      <c r="L343" s="37">
        <v>508</v>
      </c>
      <c r="M343" s="70">
        <v>110</v>
      </c>
      <c r="N343" s="70">
        <v>112</v>
      </c>
      <c r="O343" s="70">
        <v>99</v>
      </c>
      <c r="P343" s="70">
        <v>110</v>
      </c>
      <c r="Q343" s="37">
        <v>431</v>
      </c>
      <c r="R343" s="70">
        <v>122</v>
      </c>
      <c r="S343" s="70">
        <v>109</v>
      </c>
      <c r="T343" s="70">
        <v>98</v>
      </c>
      <c r="U343" s="70">
        <v>113</v>
      </c>
      <c r="V343" s="37">
        <v>442</v>
      </c>
      <c r="W343" s="70">
        <v>121</v>
      </c>
      <c r="X343" s="70">
        <v>113</v>
      </c>
      <c r="Y343" s="70">
        <v>77</v>
      </c>
      <c r="Z343" s="70">
        <v>86</v>
      </c>
      <c r="AA343" s="37">
        <v>397</v>
      </c>
      <c r="AB343" s="70">
        <v>56</v>
      </c>
      <c r="AC343" s="70">
        <v>91</v>
      </c>
      <c r="AD343" s="70">
        <v>94</v>
      </c>
      <c r="AE343" s="70">
        <v>94</v>
      </c>
      <c r="AF343" s="37">
        <v>335</v>
      </c>
      <c r="AG343" s="70">
        <v>67</v>
      </c>
      <c r="AH343" s="70">
        <v>96</v>
      </c>
      <c r="AI343" s="70">
        <v>87</v>
      </c>
      <c r="AJ343" s="70">
        <v>89</v>
      </c>
      <c r="AK343" s="37">
        <v>339</v>
      </c>
      <c r="AL343" s="70">
        <v>97</v>
      </c>
      <c r="AM343" s="70">
        <v>196</v>
      </c>
      <c r="AN343" s="70">
        <v>70</v>
      </c>
      <c r="AO343" s="70">
        <v>56</v>
      </c>
      <c r="AP343" s="37">
        <v>419</v>
      </c>
      <c r="AQ343" s="70">
        <v>57</v>
      </c>
      <c r="AR343" s="70">
        <v>77</v>
      </c>
      <c r="AS343" s="70">
        <v>66</v>
      </c>
      <c r="AT343" s="70"/>
      <c r="AU343" s="37"/>
      <c r="AV343" s="70">
        <v>57</v>
      </c>
      <c r="AW343" s="70">
        <v>57</v>
      </c>
      <c r="AX343" s="70">
        <v>57</v>
      </c>
      <c r="AY343" s="70"/>
      <c r="AZ343" s="37"/>
      <c r="BA343" s="70">
        <v>57</v>
      </c>
      <c r="BB343" s="70">
        <v>57</v>
      </c>
      <c r="BC343" s="70">
        <v>57</v>
      </c>
      <c r="BD343" s="70"/>
      <c r="BE343" s="37"/>
      <c r="BF343" s="70">
        <v>57</v>
      </c>
    </row>
    <row r="344" spans="1:58" hidden="1">
      <c r="A344" s="71" t="s">
        <v>7</v>
      </c>
      <c r="B344" s="24"/>
      <c r="C344" s="72"/>
      <c r="D344" s="72">
        <v>2.4629629629629628</v>
      </c>
      <c r="E344" s="72">
        <v>-0.54010695187165769</v>
      </c>
      <c r="F344" s="72">
        <v>0.4941860465116279</v>
      </c>
      <c r="G344" s="24"/>
      <c r="H344" s="72">
        <v>-0.357976653696498</v>
      </c>
      <c r="I344" s="72">
        <v>-0.23030303030303034</v>
      </c>
      <c r="J344" s="72">
        <v>-0.15748031496062997</v>
      </c>
      <c r="K344" s="72">
        <v>1.8691588785046731E-2</v>
      </c>
      <c r="L344" s="24"/>
      <c r="M344" s="72">
        <v>9.1743119266054496E-3</v>
      </c>
      <c r="N344" s="72">
        <v>1.8181818181818077E-2</v>
      </c>
      <c r="O344" s="72">
        <v>-0.1160714285714286</v>
      </c>
      <c r="P344" s="72">
        <v>0.11111111111111116</v>
      </c>
      <c r="Q344" s="24"/>
      <c r="R344" s="72">
        <v>0.10909090909090913</v>
      </c>
      <c r="S344" s="72">
        <v>-0.10655737704918034</v>
      </c>
      <c r="T344" s="72">
        <v>-0.1009174311926605</v>
      </c>
      <c r="U344" s="72">
        <v>0.15306122448979598</v>
      </c>
      <c r="V344" s="24"/>
      <c r="W344" s="72">
        <v>7.079646017699126E-2</v>
      </c>
      <c r="X344" s="72">
        <v>-6.6115702479338845E-2</v>
      </c>
      <c r="Y344" s="72">
        <v>-0.31858407079646023</v>
      </c>
      <c r="Z344" s="72">
        <v>0.11688311688311681</v>
      </c>
      <c r="AA344" s="24"/>
      <c r="AB344" s="72">
        <v>-0.34883720930232553</v>
      </c>
      <c r="AC344" s="72">
        <v>0.625</v>
      </c>
      <c r="AD344" s="72">
        <v>3.2967032967033072E-2</v>
      </c>
      <c r="AE344" s="72">
        <v>0</v>
      </c>
      <c r="AF344" s="24"/>
      <c r="AG344" s="72">
        <v>-0.28723404255319152</v>
      </c>
      <c r="AH344" s="72">
        <v>0.43283582089552231</v>
      </c>
      <c r="AI344" s="72">
        <v>-9.375E-2</v>
      </c>
      <c r="AJ344" s="72">
        <v>2.2988505747126409E-2</v>
      </c>
      <c r="AK344" s="24"/>
      <c r="AL344" s="72">
        <v>8.98876404494382E-2</v>
      </c>
      <c r="AM344" s="72">
        <v>1.0206185567010309</v>
      </c>
      <c r="AN344" s="72">
        <v>-0.64285714285714279</v>
      </c>
      <c r="AO344" s="72">
        <v>-0.19999999999999996</v>
      </c>
      <c r="AP344" s="24"/>
      <c r="AQ344" s="72">
        <v>1.7857142857142794E-2</v>
      </c>
      <c r="AR344" s="72">
        <v>0.35087719298245612</v>
      </c>
      <c r="AS344" s="72">
        <v>-0.1428571428571429</v>
      </c>
      <c r="AT344" s="72"/>
      <c r="AU344" s="24"/>
      <c r="AV344" s="72" t="e">
        <v>#DIV/0!</v>
      </c>
      <c r="AW344" s="72" t="e">
        <v>#DIV/0!</v>
      </c>
      <c r="AX344" s="72">
        <v>0</v>
      </c>
      <c r="AY344" s="72"/>
      <c r="AZ344" s="24"/>
      <c r="BA344" s="72" t="e">
        <v>#DIV/0!</v>
      </c>
      <c r="BB344" s="72" t="e">
        <v>#DIV/0!</v>
      </c>
      <c r="BC344" s="72">
        <v>0</v>
      </c>
      <c r="BD344" s="72"/>
      <c r="BE344" s="24"/>
      <c r="BF344" s="72" t="e">
        <v>#DIV/0!</v>
      </c>
    </row>
    <row r="345" spans="1:58" hidden="1">
      <c r="A345" s="71" t="s">
        <v>8</v>
      </c>
      <c r="B345" s="24"/>
      <c r="C345" s="73"/>
      <c r="D345" s="73"/>
      <c r="E345" s="73"/>
      <c r="F345" s="73"/>
      <c r="G345" s="24">
        <v>1.0704545454545453</v>
      </c>
      <c r="H345" s="73">
        <v>0.52777777777777768</v>
      </c>
      <c r="I345" s="73">
        <v>-0.66042780748663099</v>
      </c>
      <c r="J345" s="73">
        <v>-0.37790697674418605</v>
      </c>
      <c r="K345" s="73">
        <v>-0.57587548638132291</v>
      </c>
      <c r="L345" s="24">
        <v>-0.44237102085620195</v>
      </c>
      <c r="M345" s="73">
        <v>-0.33333333333333337</v>
      </c>
      <c r="N345" s="73">
        <v>-0.11811023622047245</v>
      </c>
      <c r="O345" s="73">
        <v>-7.4766355140186924E-2</v>
      </c>
      <c r="P345" s="73">
        <v>9.1743119266054496E-3</v>
      </c>
      <c r="Q345" s="24">
        <v>-0.15157480314960625</v>
      </c>
      <c r="R345" s="73">
        <v>0.10909090909090913</v>
      </c>
      <c r="S345" s="73">
        <v>-2.6785714285714302E-2</v>
      </c>
      <c r="T345" s="73">
        <v>-1.0101010101010055E-2</v>
      </c>
      <c r="U345" s="73">
        <v>2.7272727272727337E-2</v>
      </c>
      <c r="V345" s="24">
        <v>2.5522041763341052E-2</v>
      </c>
      <c r="W345" s="73">
        <v>-8.1967213114754189E-3</v>
      </c>
      <c r="X345" s="73">
        <v>3.669724770642202E-2</v>
      </c>
      <c r="Y345" s="73">
        <v>-0.2142857142857143</v>
      </c>
      <c r="Z345" s="73">
        <v>-0.23893805309734517</v>
      </c>
      <c r="AA345" s="24">
        <v>-0.10180995475113119</v>
      </c>
      <c r="AB345" s="73">
        <v>-0.53719008264462809</v>
      </c>
      <c r="AC345" s="73">
        <v>-0.19469026548672563</v>
      </c>
      <c r="AD345" s="73">
        <v>0.22077922077922074</v>
      </c>
      <c r="AE345" s="73">
        <v>9.3023255813953432E-2</v>
      </c>
      <c r="AF345" s="24">
        <v>-0.15617128463476071</v>
      </c>
      <c r="AG345" s="73">
        <v>0.1964285714285714</v>
      </c>
      <c r="AH345" s="73">
        <v>5.4945054945054972E-2</v>
      </c>
      <c r="AI345" s="73">
        <v>-7.4468085106383031E-2</v>
      </c>
      <c r="AJ345" s="73">
        <v>-5.3191489361702149E-2</v>
      </c>
      <c r="AK345" s="24">
        <v>1.1940298507462588E-2</v>
      </c>
      <c r="AL345" s="73">
        <v>0.44776119402985071</v>
      </c>
      <c r="AM345" s="73">
        <v>1.0416666666666665</v>
      </c>
      <c r="AN345" s="73">
        <v>-0.1954022988505747</v>
      </c>
      <c r="AO345" s="73">
        <v>-0.3707865168539326</v>
      </c>
      <c r="AP345" s="24">
        <v>0.2359882005899705</v>
      </c>
      <c r="AQ345" s="73">
        <v>-0.41237113402061853</v>
      </c>
      <c r="AR345" s="73">
        <v>-0.60714285714285721</v>
      </c>
      <c r="AS345" s="73">
        <v>-5.7142857142857162E-2</v>
      </c>
      <c r="AT345" s="73"/>
      <c r="AU345" s="24"/>
      <c r="AV345" s="73">
        <v>0</v>
      </c>
      <c r="AW345" s="73">
        <v>-0.25974025974025972</v>
      </c>
      <c r="AX345" s="73">
        <v>-0.13636363636363635</v>
      </c>
      <c r="AY345" s="73"/>
      <c r="AZ345" s="24"/>
      <c r="BA345" s="73">
        <v>0</v>
      </c>
      <c r="BB345" s="73">
        <v>0</v>
      </c>
      <c r="BC345" s="73">
        <v>0</v>
      </c>
      <c r="BD345" s="73"/>
      <c r="BE345" s="24"/>
      <c r="BF345" s="73">
        <v>0</v>
      </c>
    </row>
    <row r="346" spans="1:58">
      <c r="A346" s="69" t="s">
        <v>50</v>
      </c>
      <c r="B346" s="29">
        <v>381</v>
      </c>
      <c r="C346" s="70">
        <v>103</v>
      </c>
      <c r="D346" s="70">
        <v>182</v>
      </c>
      <c r="E346" s="70">
        <v>350</v>
      </c>
      <c r="F346" s="70">
        <v>163</v>
      </c>
      <c r="G346" s="29">
        <v>798</v>
      </c>
      <c r="H346" s="70">
        <v>149</v>
      </c>
      <c r="I346" s="70">
        <v>163</v>
      </c>
      <c r="J346" s="70">
        <v>146</v>
      </c>
      <c r="K346" s="70">
        <v>101</v>
      </c>
      <c r="L346" s="29">
        <v>559</v>
      </c>
      <c r="M346" s="70">
        <v>92</v>
      </c>
      <c r="N346" s="70">
        <v>114</v>
      </c>
      <c r="O346" s="70">
        <v>99</v>
      </c>
      <c r="P346" s="70">
        <v>92</v>
      </c>
      <c r="Q346" s="29">
        <v>397</v>
      </c>
      <c r="R346" s="70">
        <v>133</v>
      </c>
      <c r="S346" s="70">
        <v>86</v>
      </c>
      <c r="T346" s="70">
        <v>107</v>
      </c>
      <c r="U346" s="70">
        <v>93</v>
      </c>
      <c r="V346" s="29">
        <v>419</v>
      </c>
      <c r="W346" s="70">
        <v>115</v>
      </c>
      <c r="X346" s="70">
        <v>109</v>
      </c>
      <c r="Y346" s="70">
        <v>84</v>
      </c>
      <c r="Z346" s="70">
        <v>76</v>
      </c>
      <c r="AA346" s="98">
        <v>384</v>
      </c>
      <c r="AB346" s="70">
        <v>66</v>
      </c>
      <c r="AC346" s="70">
        <v>84</v>
      </c>
      <c r="AD346" s="70">
        <v>92</v>
      </c>
      <c r="AE346" s="70">
        <v>78</v>
      </c>
      <c r="AF346" s="98">
        <v>320</v>
      </c>
      <c r="AG346" s="70">
        <v>73</v>
      </c>
      <c r="AH346" s="70">
        <v>90</v>
      </c>
      <c r="AI346" s="70">
        <v>84</v>
      </c>
      <c r="AJ346" s="70">
        <v>82</v>
      </c>
      <c r="AK346" s="98">
        <v>329</v>
      </c>
      <c r="AL346" s="70">
        <v>73</v>
      </c>
      <c r="AM346" s="70">
        <v>199</v>
      </c>
      <c r="AN346" s="70">
        <v>91</v>
      </c>
      <c r="AO346" s="70">
        <v>65</v>
      </c>
      <c r="AP346" s="98">
        <v>428</v>
      </c>
      <c r="AQ346" s="70">
        <v>52</v>
      </c>
      <c r="AR346" s="70">
        <v>63</v>
      </c>
      <c r="AS346" s="70">
        <v>64</v>
      </c>
      <c r="AT346" s="70">
        <v>64</v>
      </c>
      <c r="AU346" s="98">
        <v>243</v>
      </c>
      <c r="AV346" s="70">
        <v>73</v>
      </c>
      <c r="AW346" s="70">
        <v>82</v>
      </c>
      <c r="AX346" s="70">
        <v>78</v>
      </c>
      <c r="AY346" s="70">
        <v>77</v>
      </c>
      <c r="AZ346" s="98">
        <v>310</v>
      </c>
      <c r="BA346" s="70">
        <v>69</v>
      </c>
      <c r="BB346" s="70">
        <v>90</v>
      </c>
      <c r="BC346" s="70">
        <v>73</v>
      </c>
      <c r="BD346" s="70">
        <v>78</v>
      </c>
      <c r="BE346" s="98">
        <v>310</v>
      </c>
      <c r="BF346" s="70">
        <v>63</v>
      </c>
    </row>
    <row r="347" spans="1:58">
      <c r="A347" s="71" t="s">
        <v>7</v>
      </c>
      <c r="B347" s="24"/>
      <c r="C347" s="72"/>
      <c r="D347" s="72">
        <v>0.76699029126213603</v>
      </c>
      <c r="E347" s="72">
        <v>0.92307692307692313</v>
      </c>
      <c r="F347" s="72">
        <v>-0.53428571428571425</v>
      </c>
      <c r="G347" s="24"/>
      <c r="H347" s="72">
        <v>-8.5889570552147187E-2</v>
      </c>
      <c r="I347" s="72">
        <v>9.3959731543624248E-2</v>
      </c>
      <c r="J347" s="72">
        <v>-0.10429447852760731</v>
      </c>
      <c r="K347" s="72">
        <v>-0.30821917808219179</v>
      </c>
      <c r="L347" s="24"/>
      <c r="M347" s="72">
        <v>-8.9108910891089077E-2</v>
      </c>
      <c r="N347" s="72">
        <v>0.23913043478260865</v>
      </c>
      <c r="O347" s="72">
        <v>-0.13157894736842102</v>
      </c>
      <c r="P347" s="72">
        <v>-7.0707070707070718E-2</v>
      </c>
      <c r="Q347" s="24"/>
      <c r="R347" s="72">
        <v>0.44565217391304346</v>
      </c>
      <c r="S347" s="72">
        <v>-0.35338345864661658</v>
      </c>
      <c r="T347" s="72">
        <v>0.2441860465116279</v>
      </c>
      <c r="U347" s="72">
        <v>-0.13084112149532712</v>
      </c>
      <c r="V347" s="24"/>
      <c r="W347" s="72">
        <v>0.23655913978494625</v>
      </c>
      <c r="X347" s="72">
        <v>-5.2173913043478293E-2</v>
      </c>
      <c r="Y347" s="72">
        <v>-0.22935779816513757</v>
      </c>
      <c r="Z347" s="72">
        <v>-9.5238095238095233E-2</v>
      </c>
      <c r="AA347" s="24"/>
      <c r="AB347" s="72">
        <v>-0.13157894736842102</v>
      </c>
      <c r="AC347" s="72">
        <v>0.27272727272727271</v>
      </c>
      <c r="AD347" s="72">
        <v>9.5238095238095344E-2</v>
      </c>
      <c r="AE347" s="72">
        <v>-0.15217391304347827</v>
      </c>
      <c r="AF347" s="24"/>
      <c r="AG347" s="72">
        <v>-6.4102564102564097E-2</v>
      </c>
      <c r="AH347" s="72">
        <v>0.23287671232876717</v>
      </c>
      <c r="AI347" s="72">
        <v>-6.6666666666666652E-2</v>
      </c>
      <c r="AJ347" s="72">
        <v>-2.3809523809523836E-2</v>
      </c>
      <c r="AK347" s="24"/>
      <c r="AL347" s="72">
        <v>-0.1097560975609756</v>
      </c>
      <c r="AM347" s="72">
        <v>1.7260273972602738</v>
      </c>
      <c r="AN347" s="72">
        <v>-0.542713567839196</v>
      </c>
      <c r="AO347" s="72">
        <v>-0.2857142857142857</v>
      </c>
      <c r="AP347" s="24"/>
      <c r="AQ347" s="72">
        <v>-0.19999999999999996</v>
      </c>
      <c r="AR347" s="72">
        <v>0.21153846153846145</v>
      </c>
      <c r="AS347" s="72">
        <v>1.5873015873015817E-2</v>
      </c>
      <c r="AT347" s="72">
        <v>0</v>
      </c>
      <c r="AU347" s="24"/>
      <c r="AV347" s="72">
        <v>0.140625</v>
      </c>
      <c r="AW347" s="72">
        <v>0.12328767123287676</v>
      </c>
      <c r="AX347" s="72">
        <v>-4.8780487804878092E-2</v>
      </c>
      <c r="AY347" s="72">
        <v>-1.2820512820512775E-2</v>
      </c>
      <c r="AZ347" s="24"/>
      <c r="BA347" s="72">
        <v>-0.10389610389610393</v>
      </c>
      <c r="BB347" s="72">
        <v>0.30434782608695654</v>
      </c>
      <c r="BC347" s="72">
        <v>-0.18888888888888888</v>
      </c>
      <c r="BD347" s="72">
        <v>6.8493150684931559E-2</v>
      </c>
      <c r="BE347" s="24"/>
      <c r="BF347" s="72">
        <v>-0.19230769230769229</v>
      </c>
    </row>
    <row r="348" spans="1:58">
      <c r="A348" s="71" t="s">
        <v>8</v>
      </c>
      <c r="B348" s="24"/>
      <c r="C348" s="73"/>
      <c r="D348" s="73"/>
      <c r="E348" s="73"/>
      <c r="F348" s="73"/>
      <c r="G348" s="24">
        <v>1.0944881889763778</v>
      </c>
      <c r="H348" s="73">
        <v>0.44660194174757284</v>
      </c>
      <c r="I348" s="73">
        <v>-0.10439560439560436</v>
      </c>
      <c r="J348" s="73">
        <v>-0.58285714285714285</v>
      </c>
      <c r="K348" s="73">
        <v>-0.38036809815950923</v>
      </c>
      <c r="L348" s="24">
        <v>-0.29949874686716793</v>
      </c>
      <c r="M348" s="73">
        <v>-0.3825503355704698</v>
      </c>
      <c r="N348" s="73">
        <v>-0.30061349693251538</v>
      </c>
      <c r="O348" s="73">
        <v>-0.32191780821917804</v>
      </c>
      <c r="P348" s="73">
        <v>-8.9108910891089077E-2</v>
      </c>
      <c r="Q348" s="24">
        <v>-0.28980322003577819</v>
      </c>
      <c r="R348" s="73">
        <v>0.44565217391304346</v>
      </c>
      <c r="S348" s="73">
        <v>-0.24561403508771928</v>
      </c>
      <c r="T348" s="73">
        <v>8.0808080808080884E-2</v>
      </c>
      <c r="U348" s="73">
        <v>1.0869565217391353E-2</v>
      </c>
      <c r="V348" s="24">
        <v>5.5415617128463435E-2</v>
      </c>
      <c r="W348" s="73">
        <v>-0.13533834586466165</v>
      </c>
      <c r="X348" s="73">
        <v>0.26744186046511631</v>
      </c>
      <c r="Y348" s="73">
        <v>-0.21495327102803741</v>
      </c>
      <c r="Z348" s="73">
        <v>-0.18279569892473113</v>
      </c>
      <c r="AA348" s="24">
        <v>-8.3532219570405686E-2</v>
      </c>
      <c r="AB348" s="73">
        <v>-0.42608695652173911</v>
      </c>
      <c r="AC348" s="73">
        <v>-0.22935779816513757</v>
      </c>
      <c r="AD348" s="73">
        <v>9.5238095238095344E-2</v>
      </c>
      <c r="AE348" s="73">
        <v>2.6315789473684292E-2</v>
      </c>
      <c r="AF348" s="24">
        <v>-0.16666666666666663</v>
      </c>
      <c r="AG348" s="73">
        <v>0.10606060606060597</v>
      </c>
      <c r="AH348" s="73">
        <v>7.1428571428571397E-2</v>
      </c>
      <c r="AI348" s="73">
        <v>-8.6956521739130488E-2</v>
      </c>
      <c r="AJ348" s="73">
        <v>5.1282051282051322E-2</v>
      </c>
      <c r="AK348" s="24">
        <v>2.8124999999999956E-2</v>
      </c>
      <c r="AL348" s="73">
        <v>0</v>
      </c>
      <c r="AM348" s="73">
        <v>1.2111111111111112</v>
      </c>
      <c r="AN348" s="73">
        <v>8.3333333333333259E-2</v>
      </c>
      <c r="AO348" s="73">
        <v>-0.20731707317073167</v>
      </c>
      <c r="AP348" s="24">
        <v>0.30091185410334353</v>
      </c>
      <c r="AQ348" s="73">
        <v>-0.28767123287671237</v>
      </c>
      <c r="AR348" s="73">
        <v>-0.68341708542713575</v>
      </c>
      <c r="AS348" s="73">
        <v>-0.29670329670329665</v>
      </c>
      <c r="AT348" s="73">
        <v>-1.538461538461533E-2</v>
      </c>
      <c r="AU348" s="24">
        <v>-0.43224299065420557</v>
      </c>
      <c r="AV348" s="73">
        <v>0.40384615384615374</v>
      </c>
      <c r="AW348" s="73">
        <v>0.30158730158730163</v>
      </c>
      <c r="AX348" s="73">
        <v>0.21875</v>
      </c>
      <c r="AY348" s="73">
        <v>0.203125</v>
      </c>
      <c r="AZ348" s="24">
        <v>0.27572016460905346</v>
      </c>
      <c r="BA348" s="73">
        <v>-5.4794520547945202E-2</v>
      </c>
      <c r="BB348" s="73">
        <v>9.7560975609756184E-2</v>
      </c>
      <c r="BC348" s="73">
        <v>-6.4102564102564097E-2</v>
      </c>
      <c r="BD348" s="73">
        <v>1.298701298701288E-2</v>
      </c>
      <c r="BE348" s="24">
        <v>0</v>
      </c>
      <c r="BF348" s="73">
        <v>-8.6956521739130488E-2</v>
      </c>
    </row>
    <row r="349" spans="1:58" s="36" customFormat="1">
      <c r="A349" s="69" t="s">
        <v>51</v>
      </c>
      <c r="B349" s="29">
        <v>376</v>
      </c>
      <c r="C349" s="70">
        <v>102</v>
      </c>
      <c r="D349" s="70">
        <v>181</v>
      </c>
      <c r="E349" s="70">
        <v>350</v>
      </c>
      <c r="F349" s="70">
        <v>162</v>
      </c>
      <c r="G349" s="29">
        <v>795</v>
      </c>
      <c r="H349" s="70">
        <v>149</v>
      </c>
      <c r="I349" s="70">
        <v>159</v>
      </c>
      <c r="J349" s="70">
        <v>146</v>
      </c>
      <c r="K349" s="70">
        <v>101</v>
      </c>
      <c r="L349" s="29">
        <v>555</v>
      </c>
      <c r="M349" s="70">
        <v>92</v>
      </c>
      <c r="N349" s="70">
        <v>114</v>
      </c>
      <c r="O349" s="70">
        <v>99</v>
      </c>
      <c r="P349" s="70">
        <v>92</v>
      </c>
      <c r="Q349" s="29">
        <v>397</v>
      </c>
      <c r="R349" s="70">
        <v>133</v>
      </c>
      <c r="S349" s="70">
        <v>86</v>
      </c>
      <c r="T349" s="70">
        <v>71</v>
      </c>
      <c r="U349" s="70">
        <v>92</v>
      </c>
      <c r="V349" s="29">
        <v>382</v>
      </c>
      <c r="W349" s="70">
        <v>115</v>
      </c>
      <c r="X349" s="70">
        <v>109</v>
      </c>
      <c r="Y349" s="70">
        <v>84</v>
      </c>
      <c r="Z349" s="70">
        <v>73</v>
      </c>
      <c r="AA349" s="98">
        <v>381</v>
      </c>
      <c r="AB349" s="70">
        <v>66</v>
      </c>
      <c r="AC349" s="70">
        <v>84</v>
      </c>
      <c r="AD349" s="70">
        <v>88</v>
      </c>
      <c r="AE349" s="70">
        <v>77</v>
      </c>
      <c r="AF349" s="98">
        <v>315</v>
      </c>
      <c r="AG349" s="70">
        <v>73</v>
      </c>
      <c r="AH349" s="70">
        <v>85</v>
      </c>
      <c r="AI349" s="70">
        <v>83</v>
      </c>
      <c r="AJ349" s="70">
        <v>80</v>
      </c>
      <c r="AK349" s="98">
        <v>321</v>
      </c>
      <c r="AL349" s="70">
        <v>72</v>
      </c>
      <c r="AM349" s="70">
        <v>199</v>
      </c>
      <c r="AN349" s="70">
        <v>90</v>
      </c>
      <c r="AO349" s="70">
        <v>65</v>
      </c>
      <c r="AP349" s="98">
        <v>426</v>
      </c>
      <c r="AQ349" s="70">
        <v>51</v>
      </c>
      <c r="AR349" s="70">
        <v>63</v>
      </c>
      <c r="AS349" s="70">
        <v>64</v>
      </c>
      <c r="AT349" s="70">
        <v>63</v>
      </c>
      <c r="AU349" s="98">
        <v>241</v>
      </c>
      <c r="AV349" s="70">
        <v>73</v>
      </c>
      <c r="AW349" s="70">
        <v>82</v>
      </c>
      <c r="AX349" s="70">
        <v>78</v>
      </c>
      <c r="AY349" s="70">
        <v>76</v>
      </c>
      <c r="AZ349" s="98">
        <v>309</v>
      </c>
      <c r="BA349" s="70">
        <v>69</v>
      </c>
      <c r="BB349" s="70">
        <v>90</v>
      </c>
      <c r="BC349" s="70">
        <v>69</v>
      </c>
      <c r="BD349" s="70">
        <v>78</v>
      </c>
      <c r="BE349" s="98">
        <v>306</v>
      </c>
      <c r="BF349" s="70">
        <v>63</v>
      </c>
    </row>
    <row r="350" spans="1:58">
      <c r="A350" s="71" t="s">
        <v>7</v>
      </c>
      <c r="B350" s="24"/>
      <c r="C350" s="72"/>
      <c r="D350" s="72">
        <v>0.77450980392156854</v>
      </c>
      <c r="E350" s="72">
        <v>0.93370165745856348</v>
      </c>
      <c r="F350" s="72">
        <v>-0.53714285714285714</v>
      </c>
      <c r="G350" s="24"/>
      <c r="H350" s="72">
        <v>-8.0246913580246937E-2</v>
      </c>
      <c r="I350" s="72">
        <v>6.7114093959731447E-2</v>
      </c>
      <c r="J350" s="72">
        <v>-8.1761006289308158E-2</v>
      </c>
      <c r="K350" s="72">
        <v>-0.30821917808219179</v>
      </c>
      <c r="L350" s="24"/>
      <c r="M350" s="72">
        <v>-8.9108910891089077E-2</v>
      </c>
      <c r="N350" s="72">
        <v>0.23913043478260865</v>
      </c>
      <c r="O350" s="72">
        <v>-0.13157894736842102</v>
      </c>
      <c r="P350" s="72">
        <v>-7.0707070707070718E-2</v>
      </c>
      <c r="Q350" s="24"/>
      <c r="R350" s="72">
        <v>0.44565217391304346</v>
      </c>
      <c r="S350" s="72">
        <v>-0.35338345864661658</v>
      </c>
      <c r="T350" s="72">
        <v>-0.17441860465116277</v>
      </c>
      <c r="U350" s="72">
        <v>0.29577464788732399</v>
      </c>
      <c r="V350" s="24"/>
      <c r="W350" s="72">
        <v>0.25</v>
      </c>
      <c r="X350" s="72">
        <v>-5.2173913043478293E-2</v>
      </c>
      <c r="Y350" s="72">
        <v>-0.22935779816513757</v>
      </c>
      <c r="Z350" s="72">
        <v>-0.13095238095238093</v>
      </c>
      <c r="AA350" s="24"/>
      <c r="AB350" s="72">
        <v>-9.589041095890416E-2</v>
      </c>
      <c r="AC350" s="72">
        <v>0.27272727272727271</v>
      </c>
      <c r="AD350" s="72">
        <v>4.7619047619047672E-2</v>
      </c>
      <c r="AE350" s="72">
        <v>-0.125</v>
      </c>
      <c r="AF350" s="24"/>
      <c r="AG350" s="72">
        <v>-5.1948051948051965E-2</v>
      </c>
      <c r="AH350" s="72">
        <v>0.16438356164383561</v>
      </c>
      <c r="AI350" s="72">
        <v>-2.352941176470591E-2</v>
      </c>
      <c r="AJ350" s="72">
        <v>-3.6144578313253017E-2</v>
      </c>
      <c r="AK350" s="24"/>
      <c r="AL350" s="72">
        <v>-9.9999999999999978E-2</v>
      </c>
      <c r="AM350" s="72">
        <v>1.7638888888888888</v>
      </c>
      <c r="AN350" s="72">
        <v>-0.54773869346733672</v>
      </c>
      <c r="AO350" s="72">
        <v>-0.27777777777777779</v>
      </c>
      <c r="AP350" s="24"/>
      <c r="AQ350" s="72">
        <v>-0.2153846153846154</v>
      </c>
      <c r="AR350" s="72">
        <v>0.23529411764705888</v>
      </c>
      <c r="AS350" s="72">
        <v>1.5873015873015817E-2</v>
      </c>
      <c r="AT350" s="72">
        <v>-1.5625E-2</v>
      </c>
      <c r="AU350" s="24"/>
      <c r="AV350" s="72">
        <v>0.15873015873015883</v>
      </c>
      <c r="AW350" s="72">
        <v>0.12328767123287676</v>
      </c>
      <c r="AX350" s="72">
        <v>-4.8780487804878092E-2</v>
      </c>
      <c r="AY350" s="72">
        <v>-2.5641025641025661E-2</v>
      </c>
      <c r="AZ350" s="24"/>
      <c r="BA350" s="72">
        <v>-9.210526315789469E-2</v>
      </c>
      <c r="BB350" s="72">
        <v>0.30434782608695654</v>
      </c>
      <c r="BC350" s="72">
        <v>-0.23333333333333328</v>
      </c>
      <c r="BD350" s="72">
        <v>0.13043478260869557</v>
      </c>
      <c r="BE350" s="24"/>
      <c r="BF350" s="72">
        <v>-0.19230769230769229</v>
      </c>
    </row>
    <row r="351" spans="1:58">
      <c r="A351" s="71" t="s">
        <v>8</v>
      </c>
      <c r="B351" s="24"/>
      <c r="C351" s="73"/>
      <c r="D351" s="73"/>
      <c r="E351" s="73"/>
      <c r="F351" s="73"/>
      <c r="G351" s="24">
        <v>1.1143617021276597</v>
      </c>
      <c r="H351" s="73">
        <v>0.46078431372549011</v>
      </c>
      <c r="I351" s="73">
        <v>-0.12154696132596687</v>
      </c>
      <c r="J351" s="73">
        <v>-0.58285714285714285</v>
      </c>
      <c r="K351" s="73">
        <v>-0.37654320987654322</v>
      </c>
      <c r="L351" s="24">
        <v>-0.30188679245283023</v>
      </c>
      <c r="M351" s="73">
        <v>-0.3825503355704698</v>
      </c>
      <c r="N351" s="73">
        <v>-0.28301886792452835</v>
      </c>
      <c r="O351" s="73">
        <v>-0.32191780821917804</v>
      </c>
      <c r="P351" s="73">
        <v>-8.9108910891089077E-2</v>
      </c>
      <c r="Q351" s="24">
        <v>-0.28468468468468466</v>
      </c>
      <c r="R351" s="73">
        <v>0.44565217391304346</v>
      </c>
      <c r="S351" s="73">
        <v>-0.24561403508771928</v>
      </c>
      <c r="T351" s="73">
        <v>-0.28282828282828287</v>
      </c>
      <c r="U351" s="73">
        <v>0</v>
      </c>
      <c r="V351" s="24">
        <v>-3.7783375314861423E-2</v>
      </c>
      <c r="W351" s="73">
        <v>-0.13533834586466165</v>
      </c>
      <c r="X351" s="73">
        <v>0.26744186046511631</v>
      </c>
      <c r="Y351" s="73">
        <v>0.18309859154929575</v>
      </c>
      <c r="Z351" s="73">
        <v>-0.20652173913043481</v>
      </c>
      <c r="AA351" s="24">
        <v>-2.6178010471203939E-3</v>
      </c>
      <c r="AB351" s="73">
        <v>-0.42608695652173911</v>
      </c>
      <c r="AC351" s="73">
        <v>-0.22935779816513757</v>
      </c>
      <c r="AD351" s="73">
        <v>4.7619047619047672E-2</v>
      </c>
      <c r="AE351" s="73">
        <v>5.4794520547945202E-2</v>
      </c>
      <c r="AF351" s="24">
        <v>-0.17322834645669294</v>
      </c>
      <c r="AG351" s="73">
        <v>0.10606060606060597</v>
      </c>
      <c r="AH351" s="73">
        <v>1.1904761904761862E-2</v>
      </c>
      <c r="AI351" s="73">
        <v>-5.6818181818181768E-2</v>
      </c>
      <c r="AJ351" s="73">
        <v>3.8961038961038863E-2</v>
      </c>
      <c r="AK351" s="24">
        <v>1.904761904761898E-2</v>
      </c>
      <c r="AL351" s="73">
        <v>-1.3698630136986356E-2</v>
      </c>
      <c r="AM351" s="73">
        <v>1.3411764705882354</v>
      </c>
      <c r="AN351" s="73">
        <v>8.43373493975903E-2</v>
      </c>
      <c r="AO351" s="73">
        <v>-0.1875</v>
      </c>
      <c r="AP351" s="24">
        <v>0.32710280373831768</v>
      </c>
      <c r="AQ351" s="73">
        <v>-0.29166666666666663</v>
      </c>
      <c r="AR351" s="73">
        <v>-0.68341708542713575</v>
      </c>
      <c r="AS351" s="73">
        <v>-0.28888888888888886</v>
      </c>
      <c r="AT351" s="73">
        <v>-3.0769230769230771E-2</v>
      </c>
      <c r="AU351" s="24">
        <v>-0.43427230046948362</v>
      </c>
      <c r="AV351" s="73">
        <v>0.43137254901960786</v>
      </c>
      <c r="AW351" s="73">
        <v>0.30158730158730163</v>
      </c>
      <c r="AX351" s="73">
        <v>0.21875</v>
      </c>
      <c r="AY351" s="73">
        <v>0.20634920634920628</v>
      </c>
      <c r="AZ351" s="24">
        <v>0.28215767634854783</v>
      </c>
      <c r="BA351" s="73">
        <v>-5.4794520547945202E-2</v>
      </c>
      <c r="BB351" s="73">
        <v>9.7560975609756184E-2</v>
      </c>
      <c r="BC351" s="73">
        <v>-0.11538461538461542</v>
      </c>
      <c r="BD351" s="73">
        <v>2.6315789473684292E-2</v>
      </c>
      <c r="BE351" s="24">
        <v>-9.7087378640776656E-3</v>
      </c>
      <c r="BF351" s="73">
        <v>-8.6956521739130488E-2</v>
      </c>
    </row>
    <row r="352" spans="1:58">
      <c r="A352" s="69" t="s">
        <v>255</v>
      </c>
      <c r="B352" s="24"/>
      <c r="C352" s="73"/>
      <c r="D352" s="73"/>
      <c r="E352" s="73"/>
      <c r="F352" s="73"/>
      <c r="G352" s="24"/>
      <c r="H352" s="73"/>
      <c r="I352" s="73"/>
      <c r="J352" s="73"/>
      <c r="K352" s="73"/>
      <c r="L352" s="24"/>
      <c r="M352" s="73"/>
      <c r="N352" s="73"/>
      <c r="O352" s="73"/>
      <c r="P352" s="73"/>
      <c r="Q352" s="24"/>
      <c r="R352" s="73"/>
      <c r="S352" s="73"/>
      <c r="T352" s="73"/>
      <c r="U352" s="73"/>
      <c r="V352" s="24"/>
      <c r="W352" s="73"/>
      <c r="X352" s="73"/>
      <c r="Y352" s="73"/>
      <c r="Z352" s="73"/>
      <c r="AA352" s="24"/>
      <c r="AB352" s="73"/>
      <c r="AC352" s="73"/>
      <c r="AD352" s="73"/>
      <c r="AE352" s="73"/>
      <c r="AF352" s="24"/>
      <c r="AG352" s="73"/>
      <c r="AH352" s="73"/>
      <c r="AI352" s="73"/>
      <c r="AJ352" s="73"/>
      <c r="AK352" s="24"/>
      <c r="AL352" s="73"/>
      <c r="AM352" s="73"/>
      <c r="AN352" s="73"/>
      <c r="AO352" s="73"/>
      <c r="AP352" s="24"/>
      <c r="AQ352" s="73"/>
      <c r="AR352" s="73"/>
      <c r="AS352" s="73"/>
      <c r="AT352" s="73"/>
      <c r="AU352" s="24"/>
      <c r="AV352" s="73"/>
      <c r="AW352" s="73"/>
      <c r="AX352" s="73"/>
      <c r="AY352" s="73"/>
      <c r="AZ352" s="24"/>
      <c r="BA352" s="70">
        <v>75</v>
      </c>
      <c r="BB352" s="70">
        <v>50</v>
      </c>
      <c r="BC352" s="70">
        <v>64</v>
      </c>
      <c r="BD352" s="70">
        <v>70</v>
      </c>
      <c r="BE352" s="98">
        <v>259</v>
      </c>
      <c r="BF352" s="70">
        <v>69</v>
      </c>
    </row>
    <row r="353" spans="1:58" ht="6" customHeight="1">
      <c r="A353" s="71"/>
      <c r="B353" s="24"/>
      <c r="C353" s="73"/>
      <c r="D353" s="73"/>
      <c r="E353" s="73"/>
      <c r="F353" s="73"/>
      <c r="G353" s="24"/>
      <c r="H353" s="73"/>
      <c r="I353" s="73"/>
      <c r="J353" s="73"/>
      <c r="K353" s="73"/>
      <c r="L353" s="24"/>
      <c r="M353" s="73"/>
      <c r="N353" s="73"/>
      <c r="O353" s="73"/>
      <c r="P353" s="73"/>
      <c r="Q353" s="24"/>
      <c r="R353" s="73"/>
      <c r="S353" s="73"/>
      <c r="T353" s="73"/>
      <c r="U353" s="73"/>
      <c r="V353" s="24"/>
      <c r="W353" s="73"/>
      <c r="X353" s="73"/>
      <c r="Y353" s="73"/>
      <c r="Z353" s="73"/>
      <c r="AA353" s="24"/>
      <c r="AB353" s="73"/>
      <c r="AC353" s="73"/>
      <c r="AD353" s="73"/>
      <c r="AE353" s="73"/>
      <c r="AF353" s="24"/>
      <c r="AG353" s="73"/>
      <c r="AH353" s="73"/>
      <c r="AI353" s="73"/>
      <c r="AJ353" s="73"/>
      <c r="AK353" s="24"/>
      <c r="AL353" s="73"/>
      <c r="AM353" s="73"/>
      <c r="AN353" s="73"/>
      <c r="AO353" s="73"/>
      <c r="AP353" s="24"/>
      <c r="AQ353" s="73"/>
      <c r="AR353" s="73"/>
      <c r="AS353" s="73"/>
      <c r="AT353" s="73"/>
      <c r="AU353" s="24"/>
      <c r="AV353" s="73"/>
      <c r="AW353" s="73"/>
      <c r="AX353" s="73"/>
      <c r="AY353" s="73"/>
      <c r="AZ353" s="24"/>
      <c r="BA353" s="73"/>
      <c r="BB353" s="73"/>
      <c r="BC353" s="73"/>
      <c r="BD353" s="73"/>
      <c r="BE353" s="24"/>
      <c r="BF353" s="73"/>
    </row>
    <row r="354" spans="1:58" s="36" customFormat="1">
      <c r="A354" s="69" t="s">
        <v>13</v>
      </c>
      <c r="B354" s="29">
        <v>852</v>
      </c>
      <c r="C354" s="77">
        <v>154</v>
      </c>
      <c r="D354" s="77">
        <v>163</v>
      </c>
      <c r="E354" s="77">
        <v>29</v>
      </c>
      <c r="F354" s="70">
        <v>136</v>
      </c>
      <c r="G354" s="29">
        <v>482</v>
      </c>
      <c r="H354" s="77">
        <v>226</v>
      </c>
      <c r="I354" s="77">
        <v>131</v>
      </c>
      <c r="J354" s="77">
        <v>249</v>
      </c>
      <c r="K354" s="70">
        <v>-45</v>
      </c>
      <c r="L354" s="29">
        <v>560</v>
      </c>
      <c r="M354" s="77">
        <v>258</v>
      </c>
      <c r="N354" s="77">
        <v>264</v>
      </c>
      <c r="O354" s="77">
        <v>301</v>
      </c>
      <c r="P354" s="70">
        <v>-1</v>
      </c>
      <c r="Q354" s="98">
        <v>822</v>
      </c>
      <c r="R354" s="77">
        <v>175</v>
      </c>
      <c r="S354" s="77">
        <v>15</v>
      </c>
      <c r="T354" s="77">
        <v>97</v>
      </c>
      <c r="U354" s="70">
        <v>131</v>
      </c>
      <c r="V354" s="98">
        <v>418</v>
      </c>
      <c r="W354" s="77">
        <v>179</v>
      </c>
      <c r="X354" s="77">
        <v>447</v>
      </c>
      <c r="Y354" s="77">
        <v>406</v>
      </c>
      <c r="Z354" s="70">
        <v>315</v>
      </c>
      <c r="AA354" s="98">
        <v>1347</v>
      </c>
      <c r="AB354" s="77">
        <v>288</v>
      </c>
      <c r="AC354" s="77">
        <v>384</v>
      </c>
      <c r="AD354" s="77">
        <v>354</v>
      </c>
      <c r="AE354" s="70">
        <v>250</v>
      </c>
      <c r="AF354" s="98">
        <v>1276</v>
      </c>
      <c r="AG354" s="77">
        <v>276</v>
      </c>
      <c r="AH354" s="77">
        <v>335</v>
      </c>
      <c r="AI354" s="77">
        <v>203</v>
      </c>
      <c r="AJ354" s="70">
        <v>78</v>
      </c>
      <c r="AK354" s="98">
        <v>892</v>
      </c>
      <c r="AL354" s="77">
        <v>279</v>
      </c>
      <c r="AM354" s="77">
        <v>3</v>
      </c>
      <c r="AN354" s="77">
        <v>73</v>
      </c>
      <c r="AO354" s="70">
        <v>-51</v>
      </c>
      <c r="AP354" s="98">
        <v>304</v>
      </c>
      <c r="AQ354" s="77">
        <v>134</v>
      </c>
      <c r="AR354" s="77">
        <v>117</v>
      </c>
      <c r="AS354" s="77">
        <v>88</v>
      </c>
      <c r="AT354" s="70">
        <v>2</v>
      </c>
      <c r="AU354" s="98">
        <v>341</v>
      </c>
      <c r="AV354" s="77">
        <v>44</v>
      </c>
      <c r="AW354" s="77">
        <v>111</v>
      </c>
      <c r="AX354" s="77">
        <v>131</v>
      </c>
      <c r="AY354" s="70">
        <v>10</v>
      </c>
      <c r="AZ354" s="98">
        <v>296</v>
      </c>
      <c r="BA354" s="77">
        <v>95</v>
      </c>
      <c r="BB354" s="77">
        <v>41</v>
      </c>
      <c r="BC354" s="77">
        <v>61</v>
      </c>
      <c r="BD354" s="70">
        <v>8</v>
      </c>
      <c r="BE354" s="98">
        <v>205</v>
      </c>
      <c r="BF354" s="77">
        <v>63</v>
      </c>
    </row>
    <row r="355" spans="1:58">
      <c r="A355" s="71" t="s">
        <v>7</v>
      </c>
      <c r="B355" s="24"/>
      <c r="C355" s="72"/>
      <c r="D355" s="72">
        <v>5.8441558441558517E-2</v>
      </c>
      <c r="E355" s="72">
        <v>-0.82208588957055218</v>
      </c>
      <c r="F355" s="72">
        <v>3.6896551724137927</v>
      </c>
      <c r="G355" s="24"/>
      <c r="H355" s="72">
        <v>0.66176470588235303</v>
      </c>
      <c r="I355" s="72">
        <v>-0.42035398230088494</v>
      </c>
      <c r="J355" s="72">
        <v>0.9007633587786259</v>
      </c>
      <c r="K355" s="72">
        <v>-1.1807228915662651</v>
      </c>
      <c r="L355" s="24"/>
      <c r="M355" s="72">
        <v>-6.7333333333333334</v>
      </c>
      <c r="N355" s="72">
        <v>2.3255813953488413E-2</v>
      </c>
      <c r="O355" s="72">
        <v>0.14015151515151514</v>
      </c>
      <c r="P355" s="72">
        <v>-1.0033222591362125</v>
      </c>
      <c r="Q355" s="24"/>
      <c r="R355" s="119" t="s">
        <v>43</v>
      </c>
      <c r="S355" s="72">
        <v>-0.91428571428571426</v>
      </c>
      <c r="T355" s="72">
        <v>5.4666666666666668</v>
      </c>
      <c r="U355" s="72">
        <v>0.35051546391752586</v>
      </c>
      <c r="V355" s="24"/>
      <c r="W355" s="72">
        <v>0.36641221374045796</v>
      </c>
      <c r="X355" s="72">
        <v>1.4972067039106145</v>
      </c>
      <c r="Y355" s="72">
        <v>-9.1722595078299829E-2</v>
      </c>
      <c r="Z355" s="72">
        <v>-0.22413793103448276</v>
      </c>
      <c r="AA355" s="24"/>
      <c r="AB355" s="72">
        <v>-8.5714285714285743E-2</v>
      </c>
      <c r="AC355" s="72">
        <v>0.33333333333333326</v>
      </c>
      <c r="AD355" s="72">
        <v>-7.8125E-2</v>
      </c>
      <c r="AE355" s="72">
        <v>-0.29378531073446323</v>
      </c>
      <c r="AF355" s="24"/>
      <c r="AG355" s="72">
        <v>0.10400000000000009</v>
      </c>
      <c r="AH355" s="72">
        <v>0.21376811594202905</v>
      </c>
      <c r="AI355" s="72">
        <v>-0.39402985074626862</v>
      </c>
      <c r="AJ355" s="72">
        <v>-0.61576354679802958</v>
      </c>
      <c r="AK355" s="24"/>
      <c r="AL355" s="72">
        <v>2.5769230769230771</v>
      </c>
      <c r="AM355" s="72">
        <v>-0.989247311827957</v>
      </c>
      <c r="AN355" s="72">
        <v>23.333333333333332</v>
      </c>
      <c r="AO355" s="85" t="s">
        <v>43</v>
      </c>
      <c r="AP355" s="24"/>
      <c r="AQ355" s="85" t="s">
        <v>43</v>
      </c>
      <c r="AR355" s="72">
        <v>-0.12686567164179108</v>
      </c>
      <c r="AS355" s="72">
        <v>-0.24786324786324787</v>
      </c>
      <c r="AT355" s="72">
        <v>-0.97727272727272729</v>
      </c>
      <c r="AU355" s="24"/>
      <c r="AV355" s="72">
        <v>21</v>
      </c>
      <c r="AW355" s="72">
        <v>1.5227272727272729</v>
      </c>
      <c r="AX355" s="72">
        <v>0.18018018018018012</v>
      </c>
      <c r="AY355" s="72">
        <v>-0.92366412213740456</v>
      </c>
      <c r="AZ355" s="24"/>
      <c r="BA355" s="72">
        <v>8.5</v>
      </c>
      <c r="BB355" s="72">
        <v>-0.56842105263157894</v>
      </c>
      <c r="BC355" s="72">
        <v>0.48780487804878048</v>
      </c>
      <c r="BD355" s="72">
        <v>-0.86885245901639341</v>
      </c>
      <c r="BE355" s="24"/>
      <c r="BF355" s="72">
        <v>6.875</v>
      </c>
    </row>
    <row r="356" spans="1:58">
      <c r="A356" s="71" t="s">
        <v>8</v>
      </c>
      <c r="B356" s="24"/>
      <c r="C356" s="73"/>
      <c r="D356" s="73"/>
      <c r="E356" s="73"/>
      <c r="F356" s="73"/>
      <c r="G356" s="24">
        <v>-0.43427230046948362</v>
      </c>
      <c r="H356" s="73">
        <v>0.46753246753246747</v>
      </c>
      <c r="I356" s="73">
        <v>-0.19631901840490795</v>
      </c>
      <c r="J356" s="73">
        <v>7.5862068965517242</v>
      </c>
      <c r="K356" s="73">
        <v>-1.3308823529411764</v>
      </c>
      <c r="L356" s="24">
        <v>0.16182572614107893</v>
      </c>
      <c r="M356" s="73">
        <v>0.1415929203539823</v>
      </c>
      <c r="N356" s="73">
        <v>1.0152671755725189</v>
      </c>
      <c r="O356" s="73">
        <v>0.20883534136546178</v>
      </c>
      <c r="P356" s="73">
        <v>-0.97777777777777775</v>
      </c>
      <c r="Q356" s="24">
        <v>0.46785714285714275</v>
      </c>
      <c r="R356" s="73">
        <v>-0.32170542635658916</v>
      </c>
      <c r="S356" s="73">
        <v>-0.94318181818181823</v>
      </c>
      <c r="T356" s="73">
        <v>-0.67774086378737541</v>
      </c>
      <c r="U356" s="83" t="s">
        <v>43</v>
      </c>
      <c r="V356" s="24">
        <v>-0.4914841849148418</v>
      </c>
      <c r="W356" s="73">
        <v>2.2857142857142909E-2</v>
      </c>
      <c r="X356" s="73">
        <v>28.8</v>
      </c>
      <c r="Y356" s="73">
        <v>3.1855670103092786</v>
      </c>
      <c r="Z356" s="73">
        <v>1.4045801526717558</v>
      </c>
      <c r="AA356" s="24">
        <v>2.2224880382775121</v>
      </c>
      <c r="AB356" s="73">
        <v>0.6089385474860336</v>
      </c>
      <c r="AC356" s="73">
        <v>-0.14093959731543626</v>
      </c>
      <c r="AD356" s="73">
        <v>-0.1280788177339901</v>
      </c>
      <c r="AE356" s="73">
        <v>-0.20634920634920639</v>
      </c>
      <c r="AF356" s="24">
        <v>-5.2709725315515987E-2</v>
      </c>
      <c r="AG356" s="73">
        <v>-4.166666666666663E-2</v>
      </c>
      <c r="AH356" s="73">
        <v>-0.12760416666666663</v>
      </c>
      <c r="AI356" s="73">
        <v>-0.42655367231638419</v>
      </c>
      <c r="AJ356" s="73">
        <v>-0.68799999999999994</v>
      </c>
      <c r="AK356" s="24">
        <v>-0.30094043887147337</v>
      </c>
      <c r="AL356" s="73">
        <v>1.0869565217391353E-2</v>
      </c>
      <c r="AM356" s="73">
        <v>-0.991044776119403</v>
      </c>
      <c r="AN356" s="73">
        <v>-0.64039408866995073</v>
      </c>
      <c r="AO356" s="85" t="s">
        <v>43</v>
      </c>
      <c r="AP356" s="24">
        <v>-0.65919282511210764</v>
      </c>
      <c r="AQ356" s="73">
        <v>-0.51971326164874554</v>
      </c>
      <c r="AR356" s="73">
        <v>38</v>
      </c>
      <c r="AS356" s="73">
        <v>0.20547945205479445</v>
      </c>
      <c r="AT356" s="73">
        <v>-1.0392156862745099</v>
      </c>
      <c r="AU356" s="24">
        <v>0.12171052631578938</v>
      </c>
      <c r="AV356" s="73">
        <v>-0.67164179104477606</v>
      </c>
      <c r="AW356" s="73">
        <v>-5.1282051282051322E-2</v>
      </c>
      <c r="AX356" s="73">
        <v>0.48863636363636354</v>
      </c>
      <c r="AY356" s="73">
        <v>4</v>
      </c>
      <c r="AZ356" s="24">
        <v>-0.13196480938416422</v>
      </c>
      <c r="BA356" s="73">
        <v>1.1590909090909092</v>
      </c>
      <c r="BB356" s="73">
        <v>-0.63063063063063063</v>
      </c>
      <c r="BC356" s="73">
        <v>-0.53435114503816794</v>
      </c>
      <c r="BD356" s="73">
        <v>-0.19999999999999996</v>
      </c>
      <c r="BE356" s="24">
        <v>-0.30743243243243246</v>
      </c>
      <c r="BF356" s="73">
        <v>-0.33684210526315794</v>
      </c>
    </row>
    <row r="357" spans="1:58">
      <c r="A357" s="50" t="s">
        <v>20</v>
      </c>
      <c r="B357" s="40"/>
      <c r="C357" s="52"/>
      <c r="D357" s="52"/>
      <c r="E357" s="52"/>
      <c r="F357" s="52"/>
      <c r="G357" s="40"/>
      <c r="H357" s="52"/>
      <c r="I357" s="52"/>
      <c r="J357" s="52"/>
      <c r="K357" s="52"/>
      <c r="L357" s="40"/>
      <c r="M357" s="52"/>
      <c r="N357" s="52"/>
      <c r="O357" s="52"/>
      <c r="P357" s="52"/>
      <c r="Q357" s="40"/>
      <c r="R357" s="52"/>
      <c r="S357" s="52"/>
      <c r="T357" s="52"/>
      <c r="U357" s="52"/>
      <c r="V357" s="40"/>
      <c r="W357" s="52"/>
      <c r="X357" s="52"/>
      <c r="Y357" s="52"/>
      <c r="Z357" s="52"/>
      <c r="AA357" s="40"/>
      <c r="AB357" s="52"/>
      <c r="AC357" s="52"/>
      <c r="AD357" s="52"/>
      <c r="AE357" s="52"/>
      <c r="AF357" s="40"/>
      <c r="AG357" s="52"/>
      <c r="AH357" s="52"/>
      <c r="AI357" s="52"/>
      <c r="AJ357" s="52"/>
      <c r="AK357" s="40"/>
      <c r="AL357" s="52"/>
      <c r="AM357" s="52"/>
      <c r="AN357" s="52"/>
      <c r="AO357" s="52"/>
      <c r="AP357" s="40"/>
      <c r="AQ357" s="52"/>
      <c r="AR357" s="52"/>
      <c r="AS357" s="52"/>
      <c r="AT357" s="52"/>
      <c r="AU357" s="40"/>
      <c r="AV357" s="52"/>
      <c r="AW357" s="52"/>
      <c r="AX357" s="52"/>
      <c r="AY357" s="52"/>
      <c r="AZ357" s="40"/>
      <c r="BA357" s="52"/>
      <c r="BB357" s="52"/>
      <c r="BC357" s="52"/>
      <c r="BD357" s="52"/>
      <c r="BE357" s="40"/>
      <c r="BF357" s="52"/>
    </row>
    <row r="358" spans="1:58" s="36" customFormat="1">
      <c r="A358" s="69" t="s">
        <v>30</v>
      </c>
      <c r="B358" s="56">
        <v>0.17186165670367207</v>
      </c>
      <c r="C358" s="78">
        <v>0.18329070758738278</v>
      </c>
      <c r="D358" s="78">
        <v>0.22390572390572391</v>
      </c>
      <c r="E358" s="78">
        <v>0.2413509060955519</v>
      </c>
      <c r="F358" s="78">
        <v>0.13971880492091387</v>
      </c>
      <c r="G358" s="56">
        <v>0.19796308084022915</v>
      </c>
      <c r="H358" s="78">
        <v>0.23873517786561266</v>
      </c>
      <c r="I358" s="78">
        <v>0.23848439821693909</v>
      </c>
      <c r="J358" s="78">
        <v>0.23032069970845481</v>
      </c>
      <c r="K358" s="78">
        <v>0.18018664752333094</v>
      </c>
      <c r="L358" s="56">
        <v>0.22135416666666666</v>
      </c>
      <c r="M358" s="78">
        <v>0.23115577889447236</v>
      </c>
      <c r="N358" s="78">
        <v>0.25332400279916023</v>
      </c>
      <c r="O358" s="78">
        <v>0.24687933425797504</v>
      </c>
      <c r="P358" s="78">
        <v>0.23365122615803816</v>
      </c>
      <c r="Q358" s="56">
        <v>0.24127704117236567</v>
      </c>
      <c r="R358" s="78">
        <v>0.27517241379310342</v>
      </c>
      <c r="S358" s="78">
        <v>0.2482614742698192</v>
      </c>
      <c r="T358" s="78">
        <v>0.2406755805770584</v>
      </c>
      <c r="U358" s="78">
        <v>0.21146085552865213</v>
      </c>
      <c r="V358" s="56">
        <v>0.24513338139870222</v>
      </c>
      <c r="W358" s="78">
        <v>0.21463022508038584</v>
      </c>
      <c r="X358" s="78">
        <v>0.22560975609756098</v>
      </c>
      <c r="Y358" s="78">
        <v>0.18970448045757865</v>
      </c>
      <c r="Z358" s="78">
        <v>0.16260954235637781</v>
      </c>
      <c r="AA358" s="56">
        <v>0.19964189794091317</v>
      </c>
      <c r="AB358" s="78">
        <v>0.18049792531120332</v>
      </c>
      <c r="AC358" s="78">
        <v>0.20327868852459016</v>
      </c>
      <c r="AD358" s="78">
        <v>0.18162618796198521</v>
      </c>
      <c r="AE358" s="78">
        <v>7.7314343845371308E-2</v>
      </c>
      <c r="AF358" s="56">
        <v>0.15962194801785246</v>
      </c>
      <c r="AG358" s="78">
        <v>0.13740458015267176</v>
      </c>
      <c r="AH358" s="78">
        <v>0.15065243179122181</v>
      </c>
      <c r="AI358" s="78">
        <v>0.14805825242718446</v>
      </c>
      <c r="AJ358" s="78">
        <v>8.862275449101796E-2</v>
      </c>
      <c r="AK358" s="56">
        <v>0.1313249488154431</v>
      </c>
      <c r="AL358" s="78">
        <v>4.4016506189821183E-2</v>
      </c>
      <c r="AM358" s="78">
        <v>7.3509015256588067E-2</v>
      </c>
      <c r="AN358" s="78">
        <v>8.3676268861454045E-2</v>
      </c>
      <c r="AO358" s="78">
        <v>1.5427769985974754E-2</v>
      </c>
      <c r="AP358" s="56">
        <v>5.4325259515570934E-2</v>
      </c>
      <c r="AQ358" s="78">
        <v>1.4903129657228018E-3</v>
      </c>
      <c r="AR358" s="78">
        <v>1.2158054711246201E-2</v>
      </c>
      <c r="AS358" s="78">
        <v>4.1602465331278891E-2</v>
      </c>
      <c r="AT358" s="78">
        <v>-6.1349693251533744E-3</v>
      </c>
      <c r="AU358" s="56">
        <v>1.2167300380228136E-2</v>
      </c>
      <c r="AV358" s="78">
        <v>7.9617834394904458E-3</v>
      </c>
      <c r="AW358" s="78">
        <v>4.746835443037975E-2</v>
      </c>
      <c r="AX358" s="78">
        <v>3.4645669291338582E-2</v>
      </c>
      <c r="AY358" s="78">
        <v>2.3041474654377881E-2</v>
      </c>
      <c r="AZ358" s="56">
        <v>2.8279654359780047E-2</v>
      </c>
      <c r="BA358" s="78">
        <v>3.2310177705977385E-3</v>
      </c>
      <c r="BB358" s="78">
        <v>3.3222591362126247E-3</v>
      </c>
      <c r="BC358" s="78">
        <v>-3.3112582781456954E-3</v>
      </c>
      <c r="BD358" s="78">
        <v>-6.4724919093851136E-3</v>
      </c>
      <c r="BE358" s="56">
        <v>-8.1866557511256651E-4</v>
      </c>
      <c r="BF358" s="78">
        <v>-1.7301038062283738E-2</v>
      </c>
    </row>
    <row r="359" spans="1:58" s="36" customFormat="1">
      <c r="A359" s="69" t="s">
        <v>38</v>
      </c>
      <c r="B359" s="56">
        <v>0.1248932536293766</v>
      </c>
      <c r="C359" s="78">
        <v>0.13895993179880647</v>
      </c>
      <c r="D359" s="78">
        <v>0.15151515151515152</v>
      </c>
      <c r="E359" s="78">
        <v>0.17380560131795716</v>
      </c>
      <c r="F359" s="78">
        <v>0.11247803163444639</v>
      </c>
      <c r="G359" s="56">
        <v>0.14470613197538723</v>
      </c>
      <c r="H359" s="78">
        <v>0.18181818181818182</v>
      </c>
      <c r="I359" s="78">
        <v>0.17310549777117384</v>
      </c>
      <c r="J359" s="78">
        <v>0.1683673469387755</v>
      </c>
      <c r="K359" s="78">
        <v>0.12993539124192391</v>
      </c>
      <c r="L359" s="56">
        <v>0.16276041666666666</v>
      </c>
      <c r="M359" s="78">
        <v>0.18592964824120603</v>
      </c>
      <c r="N359" s="78">
        <v>0.1868439468159552</v>
      </c>
      <c r="O359" s="78">
        <v>0.16574202496532595</v>
      </c>
      <c r="P359" s="78">
        <v>0.18256130790190736</v>
      </c>
      <c r="Q359" s="56">
        <v>0.18021632937892534</v>
      </c>
      <c r="R359" s="78">
        <v>0.21379310344827587</v>
      </c>
      <c r="S359" s="78">
        <v>0.19401947148817802</v>
      </c>
      <c r="T359" s="78">
        <v>0.18508092892329345</v>
      </c>
      <c r="U359" s="78">
        <v>0.16464891041162227</v>
      </c>
      <c r="V359" s="56">
        <v>0.19033886085075702</v>
      </c>
      <c r="W359" s="78">
        <v>0.17363344051446947</v>
      </c>
      <c r="X359" s="78">
        <v>0.16898954703832753</v>
      </c>
      <c r="Y359" s="78">
        <v>0.14680648236415633</v>
      </c>
      <c r="Z359" s="78">
        <v>0.13047711781888996</v>
      </c>
      <c r="AA359" s="56">
        <v>0.15622202327663384</v>
      </c>
      <c r="AB359" s="78">
        <v>0.15871369294605808</v>
      </c>
      <c r="AC359" s="78">
        <v>0.17595628415300546</v>
      </c>
      <c r="AD359" s="78">
        <v>0.14783526927138332</v>
      </c>
      <c r="AE359" s="78">
        <v>6.8158697863682602E-2</v>
      </c>
      <c r="AF359" s="56">
        <v>0.1367813074297716</v>
      </c>
      <c r="AG359" s="78">
        <v>0.11777535441657579</v>
      </c>
      <c r="AH359" s="78">
        <v>0.12574139976275209</v>
      </c>
      <c r="AI359" s="78">
        <v>0.12135922330097088</v>
      </c>
      <c r="AJ359" s="78">
        <v>7.0658682634730532E-2</v>
      </c>
      <c r="AK359" s="56">
        <v>0.1090962269669494</v>
      </c>
      <c r="AL359" s="78">
        <v>4.951856946354883E-2</v>
      </c>
      <c r="AM359" s="78">
        <v>6.7961165048543687E-2</v>
      </c>
      <c r="AN359" s="78">
        <v>7.5445816186556922E-2</v>
      </c>
      <c r="AO359" s="78">
        <v>1.5427769985974754E-2</v>
      </c>
      <c r="AP359" s="56">
        <v>5.2249134948096888E-2</v>
      </c>
      <c r="AQ359" s="78">
        <v>1.9374068554396422E-2</v>
      </c>
      <c r="AR359" s="78">
        <v>1.9756838905775075E-2</v>
      </c>
      <c r="AS359" s="78">
        <v>4.930662557781202E-2</v>
      </c>
      <c r="AT359" s="78">
        <v>4.601226993865031E-3</v>
      </c>
      <c r="AU359" s="56">
        <v>2.3193916349809884E-2</v>
      </c>
      <c r="AV359" s="78">
        <v>2.5477707006369428E-2</v>
      </c>
      <c r="AW359" s="78">
        <v>5.3797468354430382E-2</v>
      </c>
      <c r="AX359" s="78">
        <v>3.7795275590551181E-2</v>
      </c>
      <c r="AY359" s="78">
        <v>3.2258064516129031E-2</v>
      </c>
      <c r="AZ359" s="56">
        <v>3.7313432835820892E-2</v>
      </c>
      <c r="BA359" s="78">
        <v>1.4539579967689823E-2</v>
      </c>
      <c r="BB359" s="78">
        <v>1.1627906976744186E-2</v>
      </c>
      <c r="BC359" s="78">
        <v>9.9337748344370865E-3</v>
      </c>
      <c r="BD359" s="78">
        <v>3.2362459546925568E-3</v>
      </c>
      <c r="BE359" s="56">
        <v>9.8239869013507976E-3</v>
      </c>
      <c r="BF359" s="78">
        <v>3.4602076124567475E-3</v>
      </c>
    </row>
    <row r="360" spans="1:58" s="36" customFormat="1">
      <c r="A360" s="69" t="s">
        <v>10</v>
      </c>
      <c r="B360" s="56">
        <v>0.27412467976088811</v>
      </c>
      <c r="C360" s="78">
        <v>0.29326513213981242</v>
      </c>
      <c r="D360" s="78">
        <v>0.33333333333333331</v>
      </c>
      <c r="E360" s="78">
        <v>0.34761120263591433</v>
      </c>
      <c r="F360" s="78">
        <v>0.25834797891036909</v>
      </c>
      <c r="G360" s="56">
        <v>0.30893273923191172</v>
      </c>
      <c r="H360" s="78">
        <v>0.34861660079051382</v>
      </c>
      <c r="I360" s="78">
        <v>0.35066864784546803</v>
      </c>
      <c r="J360" s="78">
        <v>0.3432944606413994</v>
      </c>
      <c r="K360" s="78">
        <v>0.29432878679109836</v>
      </c>
      <c r="L360" s="56">
        <v>0.33370535714285715</v>
      </c>
      <c r="M360" s="78">
        <v>0.33811916726489588</v>
      </c>
      <c r="N360" s="78">
        <v>0.35799999999999998</v>
      </c>
      <c r="O360" s="78">
        <v>0.35020804438280168</v>
      </c>
      <c r="P360" s="78">
        <v>0.33855585831062668</v>
      </c>
      <c r="Q360" s="56">
        <v>0.34612700628053034</v>
      </c>
      <c r="R360" s="78">
        <v>0.37172413793103448</v>
      </c>
      <c r="S360" s="78">
        <v>0.34770514603616132</v>
      </c>
      <c r="T360" s="78">
        <v>0.33849401829697395</v>
      </c>
      <c r="U360" s="78">
        <v>0.32364810330912025</v>
      </c>
      <c r="V360" s="56">
        <v>0.34625090122566693</v>
      </c>
      <c r="W360" s="78">
        <v>0.32315112540192925</v>
      </c>
      <c r="X360" s="78">
        <v>0.34494773519163763</v>
      </c>
      <c r="Y360" s="78">
        <v>0.31363203050524308</v>
      </c>
      <c r="Z360" s="78">
        <v>0.28821811100292111</v>
      </c>
      <c r="AA360" s="56">
        <v>0.31900000000000001</v>
      </c>
      <c r="AB360" s="78">
        <v>0.30601659751037347</v>
      </c>
      <c r="AC360" s="78">
        <v>0.32677595628415301</v>
      </c>
      <c r="AD360" s="78">
        <v>0.29883843717001057</v>
      </c>
      <c r="AE360" s="78">
        <v>0.19125127161749747</v>
      </c>
      <c r="AF360" s="56">
        <v>0.27960094512995537</v>
      </c>
      <c r="AG360" s="78">
        <v>0.25299890948745912</v>
      </c>
      <c r="AH360" s="78">
        <v>0.27520759193357058</v>
      </c>
      <c r="AI360" s="78">
        <v>0.2803398058252427</v>
      </c>
      <c r="AJ360" s="78">
        <v>0.22035928143712574</v>
      </c>
      <c r="AK360" s="56">
        <v>0.25709271716876281</v>
      </c>
      <c r="AL360" s="78">
        <v>0.18707015130674004</v>
      </c>
      <c r="AM360" s="78">
        <v>0.22052704576976423</v>
      </c>
      <c r="AN360" s="78">
        <v>0.23319615912208505</v>
      </c>
      <c r="AO360" s="78">
        <v>0.15568022440392706</v>
      </c>
      <c r="AP360" s="56">
        <v>0.19930795847750865</v>
      </c>
      <c r="AQ360" s="78">
        <v>0.15648286140089418</v>
      </c>
      <c r="AR360" s="78">
        <v>0.15653495440729484</v>
      </c>
      <c r="AS360" s="78">
        <v>0.18335901386748846</v>
      </c>
      <c r="AT360" s="78">
        <v>0.1303680981595092</v>
      </c>
      <c r="AU360" s="56">
        <v>0.15665399239543726</v>
      </c>
      <c r="AV360" s="78">
        <v>0.15764331210191082</v>
      </c>
      <c r="AW360" s="78">
        <v>0.20411392405063292</v>
      </c>
      <c r="AX360" s="78">
        <v>0.1921259842519685</v>
      </c>
      <c r="AY360" s="78">
        <v>0.16129032258064516</v>
      </c>
      <c r="AZ360" s="56">
        <v>0.17871170463472114</v>
      </c>
      <c r="BA360" s="78">
        <v>0.25848142164781907</v>
      </c>
      <c r="BB360" s="78">
        <v>0.26800000000000002</v>
      </c>
      <c r="BC360" s="78">
        <v>0.26400000000000001</v>
      </c>
      <c r="BD360" s="78">
        <v>0.27993527508090615</v>
      </c>
      <c r="BE360" s="56">
        <v>0.26729431027425299</v>
      </c>
      <c r="BF360" s="78">
        <v>0.25432525951557095</v>
      </c>
    </row>
    <row r="361" spans="1:58" s="36" customFormat="1">
      <c r="A361" s="69" t="s">
        <v>19</v>
      </c>
      <c r="B361" s="56">
        <v>8.1340734415029883E-2</v>
      </c>
      <c r="C361" s="78">
        <v>8.780903665814152E-2</v>
      </c>
      <c r="D361" s="78">
        <v>0.1531986531986532</v>
      </c>
      <c r="E361" s="78">
        <v>0.28830313014827019</v>
      </c>
      <c r="F361" s="78">
        <v>0.14323374340949033</v>
      </c>
      <c r="G361" s="56">
        <v>0.16931890515595163</v>
      </c>
      <c r="H361" s="78">
        <v>0.11778656126482213</v>
      </c>
      <c r="I361" s="78">
        <v>0.12109955423476969</v>
      </c>
      <c r="J361" s="78">
        <v>0.10641399416909621</v>
      </c>
      <c r="K361" s="78">
        <v>7.2505384063173015E-2</v>
      </c>
      <c r="L361" s="56">
        <v>0.10398065476190477</v>
      </c>
      <c r="M361" s="78">
        <v>6.604450825556353E-2</v>
      </c>
      <c r="N361" s="78">
        <v>7.9776067179846047E-2</v>
      </c>
      <c r="O361" s="78">
        <v>6.8654646324549234E-2</v>
      </c>
      <c r="P361" s="78">
        <v>6.2670299727520432E-2</v>
      </c>
      <c r="Q361" s="56">
        <v>6.9260293091416611E-2</v>
      </c>
      <c r="R361" s="78">
        <v>9.1724137931034483E-2</v>
      </c>
      <c r="S361" s="78">
        <v>5.9805285118219746E-2</v>
      </c>
      <c r="T361" s="78">
        <v>7.5299085151301903E-2</v>
      </c>
      <c r="U361" s="78">
        <v>7.5060532687651338E-2</v>
      </c>
      <c r="V361" s="56">
        <v>7.5522710886806052E-2</v>
      </c>
      <c r="W361" s="78">
        <v>9.2443729903536984E-2</v>
      </c>
      <c r="X361" s="78">
        <v>9.4947735191637628E-2</v>
      </c>
      <c r="Y361" s="78">
        <v>8.0076263107721646E-2</v>
      </c>
      <c r="Z361" s="78">
        <v>7.4001947419668937E-2</v>
      </c>
      <c r="AA361" s="56">
        <v>8.5944494180841546E-2</v>
      </c>
      <c r="AB361" s="78">
        <v>6.8464730290456438E-2</v>
      </c>
      <c r="AC361" s="78">
        <v>9.1803278688524587E-2</v>
      </c>
      <c r="AD361" s="78">
        <v>9.714889123548047E-2</v>
      </c>
      <c r="AE361" s="78">
        <v>7.9348931841302137E-2</v>
      </c>
      <c r="AF361" s="56">
        <v>8.4011551588343392E-2</v>
      </c>
      <c r="AG361" s="78">
        <v>7.9607415485278082E-2</v>
      </c>
      <c r="AH361" s="78">
        <v>0.10676156583629894</v>
      </c>
      <c r="AI361" s="78">
        <v>0.10194174757281553</v>
      </c>
      <c r="AJ361" s="78">
        <v>9.8203592814371257E-2</v>
      </c>
      <c r="AK361" s="56">
        <v>9.6226966949400403E-2</v>
      </c>
      <c r="AL361" s="78">
        <v>0.10041265474552957</v>
      </c>
      <c r="AM361" s="78">
        <v>0.27600554785020803</v>
      </c>
      <c r="AN361" s="78">
        <v>0.12482853223593965</v>
      </c>
      <c r="AO361" s="78">
        <v>9.1164095371669002E-2</v>
      </c>
      <c r="AP361" s="56">
        <v>0.14809688581314878</v>
      </c>
      <c r="AQ361" s="78">
        <v>7.7496274217585689E-2</v>
      </c>
      <c r="AR361" s="78">
        <v>9.5744680851063829E-2</v>
      </c>
      <c r="AS361" s="78">
        <v>9.861325115562404E-2</v>
      </c>
      <c r="AT361" s="78">
        <v>9.815950920245399E-2</v>
      </c>
      <c r="AU361" s="56">
        <v>9.2395437262357411E-2</v>
      </c>
      <c r="AV361" s="78">
        <v>0.11624203821656051</v>
      </c>
      <c r="AW361" s="78">
        <v>0.12974683544303797</v>
      </c>
      <c r="AX361" s="78">
        <v>0.12283464566929134</v>
      </c>
      <c r="AY361" s="78">
        <v>0.11827956989247312</v>
      </c>
      <c r="AZ361" s="56">
        <v>0.12175962293794187</v>
      </c>
      <c r="BA361" s="78">
        <v>0.11147011308562198</v>
      </c>
      <c r="BB361" s="78">
        <v>0.14950166112956811</v>
      </c>
      <c r="BC361" s="78">
        <v>0.12086092715231789</v>
      </c>
      <c r="BD361" s="78">
        <v>0.12621359223300971</v>
      </c>
      <c r="BE361" s="56">
        <v>0.12689316414244781</v>
      </c>
      <c r="BF361" s="78">
        <v>0.10899653979238755</v>
      </c>
    </row>
    <row r="362" spans="1:58" s="36" customFormat="1" ht="4.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row>
    <row r="363" spans="1:58" ht="21">
      <c r="A363" s="35" t="s">
        <v>15</v>
      </c>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row>
    <row r="364" spans="1:58">
      <c r="A364" s="40" t="s">
        <v>75</v>
      </c>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c r="BE364" s="41"/>
      <c r="BF364" s="41"/>
    </row>
    <row r="365" spans="1:58" s="36" customFormat="1">
      <c r="A365" s="69" t="s">
        <v>62</v>
      </c>
      <c r="B365" s="37">
        <v>1303.623</v>
      </c>
      <c r="C365" s="70">
        <v>313.89999999999998</v>
      </c>
      <c r="D365" s="70">
        <v>325.858</v>
      </c>
      <c r="E365" s="70">
        <v>328.83300000000003</v>
      </c>
      <c r="F365" s="70">
        <v>337.18799999999999</v>
      </c>
      <c r="G365" s="37">
        <v>1305.779</v>
      </c>
      <c r="H365" s="70">
        <v>324.49</v>
      </c>
      <c r="I365" s="70">
        <v>326.71300000000002</v>
      </c>
      <c r="J365" s="70">
        <v>332.48399999999998</v>
      </c>
      <c r="K365" s="70">
        <v>333.98099999999999</v>
      </c>
      <c r="L365" s="37">
        <v>1317.6679999999999</v>
      </c>
      <c r="M365" s="70">
        <v>343.12</v>
      </c>
      <c r="N365" s="70">
        <v>340</v>
      </c>
      <c r="O365" s="70">
        <v>347.37700000000001</v>
      </c>
      <c r="P365" s="70">
        <v>349.97200000000009</v>
      </c>
      <c r="Q365" s="37">
        <v>1380.4690000000001</v>
      </c>
      <c r="R365" s="70">
        <v>329.40699999999998</v>
      </c>
      <c r="S365" s="70">
        <v>332.44099999999997</v>
      </c>
      <c r="T365" s="70">
        <v>350.678</v>
      </c>
      <c r="U365" s="70">
        <v>341.07600000000019</v>
      </c>
      <c r="V365" s="37">
        <v>1353.6020000000001</v>
      </c>
      <c r="W365" s="70">
        <v>332.22199999999998</v>
      </c>
      <c r="X365" s="70">
        <v>329.83300000000003</v>
      </c>
      <c r="Y365" s="70">
        <v>338.55399999999997</v>
      </c>
      <c r="Z365" s="70">
        <v>339.50800000000004</v>
      </c>
      <c r="AA365" s="37">
        <v>1340.117</v>
      </c>
      <c r="AB365" s="70">
        <v>345.57600000000002</v>
      </c>
      <c r="AC365" s="70">
        <v>358.74400000000003</v>
      </c>
      <c r="AD365" s="70">
        <v>359.62400000000002</v>
      </c>
      <c r="AE365" s="70">
        <v>368.81699999999989</v>
      </c>
      <c r="AF365" s="37">
        <v>1432.761</v>
      </c>
      <c r="AG365" s="70">
        <v>355</v>
      </c>
      <c r="AH365" s="70">
        <v>365</v>
      </c>
      <c r="AI365" s="70">
        <v>385</v>
      </c>
      <c r="AJ365" s="70">
        <v>399</v>
      </c>
      <c r="AK365" s="37">
        <v>1504</v>
      </c>
      <c r="AL365" s="70">
        <v>393</v>
      </c>
      <c r="AM365" s="70">
        <v>391</v>
      </c>
      <c r="AN365" s="70">
        <v>389</v>
      </c>
      <c r="AO365" s="70">
        <v>405</v>
      </c>
      <c r="AP365" s="37">
        <v>1578</v>
      </c>
      <c r="AQ365" s="70">
        <v>395</v>
      </c>
      <c r="AR365" s="70">
        <v>377</v>
      </c>
      <c r="AS365" s="70">
        <v>384</v>
      </c>
      <c r="AT365" s="70">
        <v>392</v>
      </c>
      <c r="AU365" s="37">
        <v>1548</v>
      </c>
      <c r="AV365" s="70">
        <v>384</v>
      </c>
      <c r="AW365" s="70">
        <v>407</v>
      </c>
      <c r="AX365" s="70">
        <v>367</v>
      </c>
      <c r="AY365" s="70">
        <v>379</v>
      </c>
      <c r="AZ365" s="37">
        <v>1537</v>
      </c>
      <c r="BA365" s="70">
        <v>352</v>
      </c>
      <c r="BB365" s="70">
        <v>336</v>
      </c>
      <c r="BC365" s="70">
        <v>333</v>
      </c>
      <c r="BD365" s="70">
        <v>370</v>
      </c>
      <c r="BE365" s="37">
        <v>1391</v>
      </c>
      <c r="BF365" s="70">
        <v>341</v>
      </c>
    </row>
    <row r="366" spans="1:58" ht="10.5" customHeight="1">
      <c r="A366" s="71" t="s">
        <v>7</v>
      </c>
      <c r="B366" s="24"/>
      <c r="C366" s="72"/>
      <c r="D366" s="72">
        <v>3.8094934692577409E-2</v>
      </c>
      <c r="E366" s="72">
        <v>9.1297436306612134E-3</v>
      </c>
      <c r="F366" s="72">
        <v>2.5408033865214064E-2</v>
      </c>
      <c r="G366" s="24"/>
      <c r="H366" s="72">
        <v>-3.7658516910447526E-2</v>
      </c>
      <c r="I366" s="72">
        <v>6.8507504083330506E-3</v>
      </c>
      <c r="J366" s="72">
        <v>1.7663821151897796E-2</v>
      </c>
      <c r="K366" s="72">
        <v>4.5024722994189137E-3</v>
      </c>
      <c r="L366" s="24"/>
      <c r="M366" s="72">
        <v>2.7363832074279726E-2</v>
      </c>
      <c r="N366" s="72">
        <v>-9.0930286780135372E-3</v>
      </c>
      <c r="O366" s="72">
        <v>2.1697058823529458E-2</v>
      </c>
      <c r="P366" s="72">
        <v>7.4702700524216237E-3</v>
      </c>
      <c r="Q366" s="24"/>
      <c r="R366" s="72">
        <v>-5.8761843804647551E-2</v>
      </c>
      <c r="S366" s="72">
        <v>9.2104903660212845E-3</v>
      </c>
      <c r="T366" s="72">
        <v>5.4857854476433543E-2</v>
      </c>
      <c r="U366" s="72">
        <v>-2.7381244332406962E-2</v>
      </c>
      <c r="V366" s="24"/>
      <c r="W366" s="72">
        <v>-2.5959023795283809E-2</v>
      </c>
      <c r="X366" s="72">
        <v>-7.1909747096818855E-3</v>
      </c>
      <c r="Y366" s="72">
        <v>2.6440653300306316E-2</v>
      </c>
      <c r="Z366" s="72">
        <v>2.8178665737226272E-3</v>
      </c>
      <c r="AA366" s="24"/>
      <c r="AB366" s="72">
        <v>1.7872921993001611E-2</v>
      </c>
      <c r="AC366" s="72">
        <v>3.8104497997546227E-2</v>
      </c>
      <c r="AD366" s="72">
        <v>2.4530026983029529E-3</v>
      </c>
      <c r="AE366" s="72">
        <v>2.5562810046047657E-2</v>
      </c>
      <c r="AF366" s="24"/>
      <c r="AG366" s="72">
        <v>-3.7463023667563822E-2</v>
      </c>
      <c r="AH366" s="72">
        <v>2.8169014084507005E-2</v>
      </c>
      <c r="AI366" s="72">
        <v>5.4794520547945202E-2</v>
      </c>
      <c r="AJ366" s="72">
        <v>3.6363636363636376E-2</v>
      </c>
      <c r="AK366" s="24"/>
      <c r="AL366" s="72">
        <v>-1.5037593984962405E-2</v>
      </c>
      <c r="AM366" s="72">
        <v>-5.0890585241730735E-3</v>
      </c>
      <c r="AN366" s="72">
        <v>-5.1150895140664732E-3</v>
      </c>
      <c r="AO366" s="72">
        <v>4.1131105398457546E-2</v>
      </c>
      <c r="AP366" s="24"/>
      <c r="AQ366" s="72">
        <v>-2.4691358024691357E-2</v>
      </c>
      <c r="AR366" s="72">
        <v>-4.5569620253164578E-2</v>
      </c>
      <c r="AS366" s="72">
        <v>1.8567639257294433E-2</v>
      </c>
      <c r="AT366" s="72">
        <v>2.0833333333333259E-2</v>
      </c>
      <c r="AU366" s="24"/>
      <c r="AV366" s="72">
        <v>-2.0408163265306145E-2</v>
      </c>
      <c r="AW366" s="72">
        <v>5.9895833333333259E-2</v>
      </c>
      <c r="AX366" s="72">
        <v>-9.8280098280098316E-2</v>
      </c>
      <c r="AY366" s="72">
        <v>3.2697547683923744E-2</v>
      </c>
      <c r="AZ366" s="24"/>
      <c r="BA366" s="72">
        <v>-7.1240105540897103E-2</v>
      </c>
      <c r="BB366" s="72">
        <v>-4.5454545454545414E-2</v>
      </c>
      <c r="BC366" s="72">
        <v>-8.9285714285713969E-3</v>
      </c>
      <c r="BD366" s="72">
        <v>0.11111111111111116</v>
      </c>
      <c r="BE366" s="24"/>
      <c r="BF366" s="72">
        <v>-7.8378378378378355E-2</v>
      </c>
    </row>
    <row r="367" spans="1:58" ht="11.25" customHeight="1">
      <c r="A367" s="71" t="s">
        <v>8</v>
      </c>
      <c r="B367" s="24"/>
      <c r="C367" s="73"/>
      <c r="D367" s="73"/>
      <c r="E367" s="73"/>
      <c r="F367" s="73"/>
      <c r="G367" s="24">
        <v>1.6538523791003179E-3</v>
      </c>
      <c r="H367" s="73">
        <v>3.3736858872252418E-2</v>
      </c>
      <c r="I367" s="73">
        <v>2.6238422871311951E-3</v>
      </c>
      <c r="J367" s="73">
        <v>1.1102900256360959E-2</v>
      </c>
      <c r="K367" s="73">
        <v>-9.5110146268549967E-3</v>
      </c>
      <c r="L367" s="24">
        <v>9.1049097894819742E-3</v>
      </c>
      <c r="M367" s="73">
        <v>5.741317143825686E-2</v>
      </c>
      <c r="N367" s="73">
        <v>4.0668721477259862E-2</v>
      </c>
      <c r="O367" s="73">
        <v>4.479313290263609E-2</v>
      </c>
      <c r="P367" s="73">
        <v>4.7879969219806195E-2</v>
      </c>
      <c r="Q367" s="24">
        <v>4.7660715749339166E-2</v>
      </c>
      <c r="R367" s="73">
        <v>-3.9965609699230686E-2</v>
      </c>
      <c r="S367" s="73">
        <v>-2.2232352941176536E-2</v>
      </c>
      <c r="T367" s="73">
        <v>9.5026441013652541E-3</v>
      </c>
      <c r="U367" s="73">
        <v>-2.5419176391253906E-2</v>
      </c>
      <c r="V367" s="24">
        <v>-1.9462226243399883E-2</v>
      </c>
      <c r="W367" s="73">
        <v>8.545659321143706E-3</v>
      </c>
      <c r="X367" s="73">
        <v>-7.8450010678584592E-3</v>
      </c>
      <c r="Y367" s="73">
        <v>-3.4573027107488996E-2</v>
      </c>
      <c r="Z367" s="73">
        <v>-4.5972158697772381E-3</v>
      </c>
      <c r="AA367" s="24">
        <v>-9.9623079753133892E-3</v>
      </c>
      <c r="AB367" s="73">
        <v>4.0196013509039341E-2</v>
      </c>
      <c r="AC367" s="73">
        <v>8.765344886654769E-2</v>
      </c>
      <c r="AD367" s="73">
        <v>6.2235271182736085E-2</v>
      </c>
      <c r="AE367" s="73">
        <v>8.6327862671865985E-2</v>
      </c>
      <c r="AF367" s="24">
        <v>6.913127734369473E-2</v>
      </c>
      <c r="AG367" s="73">
        <v>2.7270412297150104E-2</v>
      </c>
      <c r="AH367" s="73">
        <v>1.743861918248113E-2</v>
      </c>
      <c r="AI367" s="73">
        <v>7.0562587591484371E-2</v>
      </c>
      <c r="AJ367" s="73">
        <v>8.1837333962371916E-2</v>
      </c>
      <c r="AK367" s="24">
        <v>4.9721481810294899E-2</v>
      </c>
      <c r="AL367" s="73">
        <v>0.10704225352112684</v>
      </c>
      <c r="AM367" s="73">
        <v>7.1232876712328697E-2</v>
      </c>
      <c r="AN367" s="73">
        <v>1.0389610389610393E-2</v>
      </c>
      <c r="AO367" s="73">
        <v>1.5037593984962516E-2</v>
      </c>
      <c r="AP367" s="24">
        <v>4.9202127659574435E-2</v>
      </c>
      <c r="AQ367" s="73">
        <v>5.0890585241729624E-3</v>
      </c>
      <c r="AR367" s="73">
        <v>-3.5805626598465423E-2</v>
      </c>
      <c r="AS367" s="73">
        <v>-1.2853470437018011E-2</v>
      </c>
      <c r="AT367" s="73">
        <v>-3.2098765432098775E-2</v>
      </c>
      <c r="AU367" s="24">
        <v>-1.9011406844106515E-2</v>
      </c>
      <c r="AV367" s="73">
        <v>-2.7848101265822822E-2</v>
      </c>
      <c r="AW367" s="73">
        <v>7.9575596816976235E-2</v>
      </c>
      <c r="AX367" s="73">
        <v>-4.427083333333337E-2</v>
      </c>
      <c r="AY367" s="73">
        <v>-3.3163265306122458E-2</v>
      </c>
      <c r="AZ367" s="24">
        <v>-7.10594315245483E-3</v>
      </c>
      <c r="BA367" s="73">
        <v>-8.333333333333337E-2</v>
      </c>
      <c r="BB367" s="73">
        <v>-0.1744471744471745</v>
      </c>
      <c r="BC367" s="73">
        <v>-9.2643051771117202E-2</v>
      </c>
      <c r="BD367" s="73">
        <v>-2.3746701846965701E-2</v>
      </c>
      <c r="BE367" s="24">
        <v>-9.4990240728692221E-2</v>
      </c>
      <c r="BF367" s="73">
        <v>-3.125E-2</v>
      </c>
    </row>
    <row r="368" spans="1:58" ht="3.75" customHeight="1">
      <c r="A368" s="40"/>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row>
    <row r="369" spans="1:58">
      <c r="A369" s="69" t="s">
        <v>139</v>
      </c>
      <c r="B369" s="123" t="s">
        <v>44</v>
      </c>
      <c r="C369" s="80" t="s">
        <v>52</v>
      </c>
      <c r="D369" s="80" t="s">
        <v>52</v>
      </c>
      <c r="E369" s="80" t="s">
        <v>52</v>
      </c>
      <c r="F369" s="80" t="s">
        <v>52</v>
      </c>
      <c r="G369" s="37">
        <v>502</v>
      </c>
      <c r="H369" s="80" t="s">
        <v>52</v>
      </c>
      <c r="I369" s="80" t="s">
        <v>52</v>
      </c>
      <c r="J369" s="80" t="s">
        <v>52</v>
      </c>
      <c r="K369" s="80" t="s">
        <v>52</v>
      </c>
      <c r="L369" s="37">
        <v>502</v>
      </c>
      <c r="M369" s="80" t="s">
        <v>52</v>
      </c>
      <c r="N369" s="80" t="s">
        <v>52</v>
      </c>
      <c r="O369" s="80" t="s">
        <v>52</v>
      </c>
      <c r="P369" s="80" t="s">
        <v>52</v>
      </c>
      <c r="Q369" s="37">
        <v>501</v>
      </c>
      <c r="R369" s="80" t="s">
        <v>52</v>
      </c>
      <c r="S369" s="80" t="s">
        <v>52</v>
      </c>
      <c r="T369" s="80" t="s">
        <v>52</v>
      </c>
      <c r="U369" s="80" t="s">
        <v>52</v>
      </c>
      <c r="V369" s="37">
        <v>413</v>
      </c>
      <c r="W369" s="80" t="s">
        <v>52</v>
      </c>
      <c r="X369" s="80" t="s">
        <v>52</v>
      </c>
      <c r="Y369" s="80" t="s">
        <v>52</v>
      </c>
      <c r="Z369" s="80" t="s">
        <v>52</v>
      </c>
      <c r="AA369" s="37">
        <v>383</v>
      </c>
      <c r="AB369" s="80" t="s">
        <v>52</v>
      </c>
      <c r="AC369" s="80" t="s">
        <v>52</v>
      </c>
      <c r="AD369" s="80" t="s">
        <v>52</v>
      </c>
      <c r="AE369" s="80" t="s">
        <v>52</v>
      </c>
      <c r="AF369" s="37">
        <v>401</v>
      </c>
      <c r="AG369" s="80" t="s">
        <v>52</v>
      </c>
      <c r="AH369" s="80" t="s">
        <v>52</v>
      </c>
      <c r="AI369" s="80" t="s">
        <v>52</v>
      </c>
      <c r="AJ369" s="80" t="s">
        <v>52</v>
      </c>
      <c r="AK369" s="37">
        <v>395</v>
      </c>
      <c r="AL369" s="80" t="s">
        <v>52</v>
      </c>
      <c r="AM369" s="80" t="s">
        <v>52</v>
      </c>
      <c r="AN369" s="80" t="s">
        <v>52</v>
      </c>
      <c r="AO369" s="80" t="s">
        <v>52</v>
      </c>
      <c r="AP369" s="37">
        <v>379</v>
      </c>
      <c r="AQ369" s="80" t="s">
        <v>52</v>
      </c>
      <c r="AR369" s="80" t="s">
        <v>52</v>
      </c>
      <c r="AS369" s="80" t="s">
        <v>52</v>
      </c>
      <c r="AT369" s="80" t="s">
        <v>52</v>
      </c>
      <c r="AU369" s="37">
        <v>325</v>
      </c>
      <c r="AV369" s="80" t="s">
        <v>52</v>
      </c>
      <c r="AW369" s="80" t="s">
        <v>52</v>
      </c>
      <c r="AX369" s="80" t="s">
        <v>52</v>
      </c>
      <c r="AY369" s="80" t="s">
        <v>52</v>
      </c>
      <c r="AZ369" s="37">
        <v>268</v>
      </c>
      <c r="BA369" s="80" t="s">
        <v>52</v>
      </c>
      <c r="BB369" s="80" t="s">
        <v>52</v>
      </c>
      <c r="BC369" s="80" t="s">
        <v>52</v>
      </c>
      <c r="BD369" s="80" t="s">
        <v>52</v>
      </c>
      <c r="BE369" s="37">
        <v>225</v>
      </c>
      <c r="BF369" s="80" t="s">
        <v>52</v>
      </c>
    </row>
    <row r="370" spans="1:58" ht="9.75" customHeight="1">
      <c r="A370" s="71" t="s">
        <v>137</v>
      </c>
      <c r="B370" s="24"/>
      <c r="C370" s="73"/>
      <c r="D370" s="73"/>
      <c r="E370" s="73"/>
      <c r="F370" s="73"/>
      <c r="G370" s="24">
        <v>0.38444484097232379</v>
      </c>
      <c r="H370" s="73"/>
      <c r="I370" s="73"/>
      <c r="J370" s="73"/>
      <c r="K370" s="73"/>
      <c r="L370" s="24">
        <v>0.3809760880586005</v>
      </c>
      <c r="M370" s="73"/>
      <c r="N370" s="73"/>
      <c r="O370" s="73"/>
      <c r="P370" s="73"/>
      <c r="Q370" s="24">
        <v>0.36292013801106726</v>
      </c>
      <c r="R370" s="73"/>
      <c r="S370" s="73"/>
      <c r="T370" s="73"/>
      <c r="U370" s="73"/>
      <c r="V370" s="24">
        <v>0.30511184232883815</v>
      </c>
      <c r="W370" s="73"/>
      <c r="X370" s="73"/>
      <c r="Y370" s="73"/>
      <c r="Z370" s="73"/>
      <c r="AA370" s="24">
        <v>0.2857959416976279</v>
      </c>
      <c r="AB370" s="73"/>
      <c r="AC370" s="73"/>
      <c r="AD370" s="73"/>
      <c r="AE370" s="73"/>
      <c r="AF370" s="24">
        <v>0.27987919827521829</v>
      </c>
      <c r="AG370" s="73"/>
      <c r="AH370" s="73"/>
      <c r="AI370" s="73"/>
      <c r="AJ370" s="73"/>
      <c r="AK370" s="24">
        <v>0.26263297872340424</v>
      </c>
      <c r="AL370" s="73"/>
      <c r="AM370" s="73"/>
      <c r="AN370" s="73"/>
      <c r="AO370" s="73"/>
      <c r="AP370" s="24">
        <v>0.24017743979721165</v>
      </c>
      <c r="AQ370" s="73"/>
      <c r="AR370" s="73"/>
      <c r="AS370" s="73"/>
      <c r="AT370" s="73"/>
      <c r="AU370" s="24">
        <v>0.2099483204134367</v>
      </c>
      <c r="AV370" s="73"/>
      <c r="AW370" s="73"/>
      <c r="AX370" s="73"/>
      <c r="AY370" s="73"/>
      <c r="AZ370" s="24">
        <v>0.17436564736499674</v>
      </c>
      <c r="BA370" s="73"/>
      <c r="BB370" s="73"/>
      <c r="BC370" s="73"/>
      <c r="BD370" s="73"/>
      <c r="BE370" s="24">
        <v>0.16175413371675054</v>
      </c>
      <c r="BF370" s="73"/>
    </row>
    <row r="371" spans="1:58" ht="11.25" customHeight="1">
      <c r="A371" s="69" t="s">
        <v>140</v>
      </c>
      <c r="B371" s="123" t="s">
        <v>44</v>
      </c>
      <c r="C371" s="80" t="s">
        <v>52</v>
      </c>
      <c r="D371" s="80" t="s">
        <v>52</v>
      </c>
      <c r="E371" s="80" t="s">
        <v>52</v>
      </c>
      <c r="F371" s="80" t="s">
        <v>52</v>
      </c>
      <c r="G371" s="37">
        <v>804</v>
      </c>
      <c r="H371" s="80" t="s">
        <v>52</v>
      </c>
      <c r="I371" s="80" t="s">
        <v>52</v>
      </c>
      <c r="J371" s="80" t="s">
        <v>52</v>
      </c>
      <c r="K371" s="80" t="s">
        <v>52</v>
      </c>
      <c r="L371" s="37">
        <v>816</v>
      </c>
      <c r="M371" s="80" t="s">
        <v>52</v>
      </c>
      <c r="N371" s="80" t="s">
        <v>52</v>
      </c>
      <c r="O371" s="80" t="s">
        <v>52</v>
      </c>
      <c r="P371" s="80" t="s">
        <v>52</v>
      </c>
      <c r="Q371" s="37">
        <v>879</v>
      </c>
      <c r="R371" s="80" t="s">
        <v>52</v>
      </c>
      <c r="S371" s="80" t="s">
        <v>52</v>
      </c>
      <c r="T371" s="80" t="s">
        <v>52</v>
      </c>
      <c r="U371" s="80" t="s">
        <v>52</v>
      </c>
      <c r="V371" s="37">
        <v>941</v>
      </c>
      <c r="W371" s="80" t="s">
        <v>52</v>
      </c>
      <c r="X371" s="80" t="s">
        <v>52</v>
      </c>
      <c r="Y371" s="80" t="s">
        <v>52</v>
      </c>
      <c r="Z371" s="80" t="s">
        <v>52</v>
      </c>
      <c r="AA371" s="37">
        <v>957</v>
      </c>
      <c r="AB371" s="80" t="s">
        <v>52</v>
      </c>
      <c r="AC371" s="80" t="s">
        <v>52</v>
      </c>
      <c r="AD371" s="80" t="s">
        <v>52</v>
      </c>
      <c r="AE371" s="80" t="s">
        <v>52</v>
      </c>
      <c r="AF371" s="37">
        <v>1032</v>
      </c>
      <c r="AG371" s="80" t="s">
        <v>52</v>
      </c>
      <c r="AH371" s="80" t="s">
        <v>52</v>
      </c>
      <c r="AI371" s="80" t="s">
        <v>52</v>
      </c>
      <c r="AJ371" s="80" t="s">
        <v>52</v>
      </c>
      <c r="AK371" s="37">
        <v>1109</v>
      </c>
      <c r="AL371" s="80" t="s">
        <v>52</v>
      </c>
      <c r="AM371" s="80" t="s">
        <v>52</v>
      </c>
      <c r="AN371" s="80" t="s">
        <v>52</v>
      </c>
      <c r="AO371" s="80" t="s">
        <v>52</v>
      </c>
      <c r="AP371" s="37">
        <v>1199</v>
      </c>
      <c r="AQ371" s="80" t="s">
        <v>52</v>
      </c>
      <c r="AR371" s="80" t="s">
        <v>52</v>
      </c>
      <c r="AS371" s="80" t="s">
        <v>52</v>
      </c>
      <c r="AT371" s="80" t="s">
        <v>52</v>
      </c>
      <c r="AU371" s="37">
        <v>1223</v>
      </c>
      <c r="AV371" s="80" t="s">
        <v>52</v>
      </c>
      <c r="AW371" s="80" t="s">
        <v>52</v>
      </c>
      <c r="AX371" s="80" t="s">
        <v>52</v>
      </c>
      <c r="AY371" s="80" t="s">
        <v>52</v>
      </c>
      <c r="AZ371" s="37">
        <v>1269</v>
      </c>
      <c r="BA371" s="80" t="s">
        <v>52</v>
      </c>
      <c r="BB371" s="80" t="s">
        <v>52</v>
      </c>
      <c r="BC371" s="80" t="s">
        <v>52</v>
      </c>
      <c r="BD371" s="80" t="s">
        <v>52</v>
      </c>
      <c r="BE371" s="37">
        <v>1166</v>
      </c>
      <c r="BF371" s="80" t="s">
        <v>52</v>
      </c>
    </row>
    <row r="372" spans="1:58" ht="10.5" customHeight="1">
      <c r="A372" s="71" t="s">
        <v>137</v>
      </c>
      <c r="B372" s="24"/>
      <c r="C372" s="73"/>
      <c r="D372" s="73"/>
      <c r="E372" s="73"/>
      <c r="F372" s="73"/>
      <c r="G372" s="24">
        <v>0.61572440665686923</v>
      </c>
      <c r="H372" s="73"/>
      <c r="I372" s="73"/>
      <c r="J372" s="73"/>
      <c r="K372" s="73"/>
      <c r="L372" s="24">
        <v>0.61927587222274505</v>
      </c>
      <c r="M372" s="73"/>
      <c r="N372" s="73"/>
      <c r="O372" s="73"/>
      <c r="P372" s="73"/>
      <c r="Q372" s="24">
        <v>0.63674012237869881</v>
      </c>
      <c r="R372" s="73"/>
      <c r="S372" s="73"/>
      <c r="T372" s="73"/>
      <c r="U372" s="73"/>
      <c r="V372" s="24">
        <v>0.69518218796958042</v>
      </c>
      <c r="W372" s="73"/>
      <c r="X372" s="73"/>
      <c r="Y372" s="73"/>
      <c r="Z372" s="73"/>
      <c r="AA372" s="24">
        <v>0.71411675249250628</v>
      </c>
      <c r="AB372" s="73"/>
      <c r="AC372" s="73"/>
      <c r="AD372" s="73"/>
      <c r="AE372" s="73"/>
      <c r="AF372" s="24">
        <v>0.72028761251876627</v>
      </c>
      <c r="AG372" s="73"/>
      <c r="AH372" s="73"/>
      <c r="AI372" s="73"/>
      <c r="AJ372" s="73"/>
      <c r="AK372" s="24">
        <v>0.7373670212765957</v>
      </c>
      <c r="AL372" s="73"/>
      <c r="AM372" s="73"/>
      <c r="AN372" s="73"/>
      <c r="AO372" s="73"/>
      <c r="AP372" s="24">
        <v>0.75982256020278838</v>
      </c>
      <c r="AQ372" s="73"/>
      <c r="AR372" s="73"/>
      <c r="AS372" s="73"/>
      <c r="AT372" s="73"/>
      <c r="AU372" s="24">
        <v>0.7900516795865633</v>
      </c>
      <c r="AV372" s="73"/>
      <c r="AW372" s="73"/>
      <c r="AX372" s="73"/>
      <c r="AY372" s="73"/>
      <c r="AZ372" s="24">
        <v>0.82563435263500329</v>
      </c>
      <c r="BA372" s="73"/>
      <c r="BB372" s="73"/>
      <c r="BC372" s="73"/>
      <c r="BD372" s="73"/>
      <c r="BE372" s="24">
        <v>0.83824586628324949</v>
      </c>
      <c r="BF372" s="73"/>
    </row>
    <row r="373" spans="1:58" ht="3.75" customHeight="1">
      <c r="A373" s="40"/>
      <c r="B373" s="41"/>
      <c r="C373" s="42"/>
      <c r="D373" s="42"/>
      <c r="E373" s="42"/>
      <c r="F373" s="42"/>
      <c r="G373" s="41"/>
      <c r="H373" s="42"/>
      <c r="I373" s="42"/>
      <c r="J373" s="42"/>
      <c r="K373" s="42"/>
      <c r="L373" s="41"/>
      <c r="M373" s="42"/>
      <c r="N373" s="42"/>
      <c r="O373" s="42"/>
      <c r="P373" s="42"/>
      <c r="Q373" s="41"/>
      <c r="R373" s="42"/>
      <c r="S373" s="42"/>
      <c r="T373" s="42"/>
      <c r="U373" s="42"/>
      <c r="V373" s="41"/>
      <c r="W373" s="42"/>
      <c r="X373" s="42"/>
      <c r="Y373" s="42"/>
      <c r="Z373" s="42"/>
      <c r="AA373" s="41"/>
      <c r="AB373" s="42"/>
      <c r="AC373" s="42"/>
      <c r="AD373" s="42"/>
      <c r="AE373" s="42"/>
      <c r="AF373" s="41"/>
      <c r="AG373" s="42"/>
      <c r="AH373" s="42"/>
      <c r="AI373" s="42"/>
      <c r="AJ373" s="42"/>
      <c r="AK373" s="41"/>
      <c r="AL373" s="42"/>
      <c r="AM373" s="42"/>
      <c r="AN373" s="42"/>
      <c r="AO373" s="42"/>
      <c r="AP373" s="41"/>
      <c r="AQ373" s="42"/>
      <c r="AR373" s="42"/>
      <c r="AS373" s="42"/>
      <c r="AT373" s="42"/>
      <c r="AU373" s="41"/>
      <c r="AV373" s="42"/>
      <c r="AW373" s="42"/>
      <c r="AX373" s="42"/>
      <c r="AY373" s="42"/>
      <c r="AZ373" s="41"/>
      <c r="BA373" s="42"/>
      <c r="BB373" s="42"/>
      <c r="BC373" s="42"/>
      <c r="BD373" s="42"/>
      <c r="BE373" s="41"/>
      <c r="BF373" s="42"/>
    </row>
    <row r="374" spans="1:58">
      <c r="A374" s="69" t="s">
        <v>138</v>
      </c>
      <c r="B374" s="123" t="s">
        <v>44</v>
      </c>
      <c r="C374" s="80" t="s">
        <v>52</v>
      </c>
      <c r="D374" s="80" t="s">
        <v>52</v>
      </c>
      <c r="E374" s="80" t="s">
        <v>52</v>
      </c>
      <c r="F374" s="80" t="s">
        <v>52</v>
      </c>
      <c r="G374" s="37">
        <v>513</v>
      </c>
      <c r="H374" s="80" t="s">
        <v>52</v>
      </c>
      <c r="I374" s="80" t="s">
        <v>52</v>
      </c>
      <c r="J374" s="80" t="s">
        <v>52</v>
      </c>
      <c r="K374" s="80" t="s">
        <v>52</v>
      </c>
      <c r="L374" s="37">
        <v>520</v>
      </c>
      <c r="M374" s="80" t="s">
        <v>52</v>
      </c>
      <c r="N374" s="80" t="s">
        <v>52</v>
      </c>
      <c r="O374" s="80" t="s">
        <v>52</v>
      </c>
      <c r="P374" s="80" t="s">
        <v>52</v>
      </c>
      <c r="Q374" s="37">
        <v>523</v>
      </c>
      <c r="R374" s="80" t="s">
        <v>52</v>
      </c>
      <c r="S374" s="80" t="s">
        <v>52</v>
      </c>
      <c r="T374" s="80" t="s">
        <v>52</v>
      </c>
      <c r="U374" s="80" t="s">
        <v>52</v>
      </c>
      <c r="V374" s="37">
        <v>528</v>
      </c>
      <c r="W374" s="80" t="s">
        <v>52</v>
      </c>
      <c r="X374" s="80" t="s">
        <v>52</v>
      </c>
      <c r="Y374" s="80" t="s">
        <v>52</v>
      </c>
      <c r="Z374" s="80" t="s">
        <v>52</v>
      </c>
      <c r="AA374" s="37">
        <v>538</v>
      </c>
      <c r="AB374" s="80" t="s">
        <v>52</v>
      </c>
      <c r="AC374" s="80" t="s">
        <v>52</v>
      </c>
      <c r="AD374" s="80" t="s">
        <v>52</v>
      </c>
      <c r="AE374" s="80" t="s">
        <v>52</v>
      </c>
      <c r="AF374" s="37">
        <v>535</v>
      </c>
      <c r="AG374" s="80" t="s">
        <v>52</v>
      </c>
      <c r="AH374" s="80" t="s">
        <v>52</v>
      </c>
      <c r="AI374" s="80" t="s">
        <v>52</v>
      </c>
      <c r="AJ374" s="80" t="s">
        <v>52</v>
      </c>
      <c r="AK374" s="37">
        <v>529</v>
      </c>
      <c r="AL374" s="80" t="s">
        <v>52</v>
      </c>
      <c r="AM374" s="80" t="s">
        <v>52</v>
      </c>
      <c r="AN374" s="80" t="s">
        <v>52</v>
      </c>
      <c r="AO374" s="80" t="s">
        <v>52</v>
      </c>
      <c r="AP374" s="37">
        <v>555</v>
      </c>
      <c r="AQ374" s="80" t="s">
        <v>52</v>
      </c>
      <c r="AR374" s="80" t="s">
        <v>52</v>
      </c>
      <c r="AS374" s="80" t="s">
        <v>52</v>
      </c>
      <c r="AT374" s="80" t="s">
        <v>52</v>
      </c>
      <c r="AU374" s="37">
        <v>570</v>
      </c>
      <c r="AV374" s="80" t="s">
        <v>52</v>
      </c>
      <c r="AW374" s="80" t="s">
        <v>52</v>
      </c>
      <c r="AX374" s="80" t="s">
        <v>52</v>
      </c>
      <c r="AY374" s="80" t="s">
        <v>52</v>
      </c>
      <c r="AZ374" s="37">
        <v>563</v>
      </c>
      <c r="BA374" s="80" t="s">
        <v>52</v>
      </c>
      <c r="BB374" s="80" t="s">
        <v>52</v>
      </c>
      <c r="BC374" s="80" t="s">
        <v>52</v>
      </c>
      <c r="BD374" s="80" t="s">
        <v>52</v>
      </c>
      <c r="BE374" s="37">
        <v>542</v>
      </c>
      <c r="BF374" s="80" t="s">
        <v>52</v>
      </c>
    </row>
    <row r="375" spans="1:58" ht="9.75" customHeight="1">
      <c r="A375" s="71" t="s">
        <v>137</v>
      </c>
      <c r="B375" s="24"/>
      <c r="C375" s="73"/>
      <c r="D375" s="73"/>
      <c r="E375" s="73"/>
      <c r="F375" s="73"/>
      <c r="G375" s="24">
        <v>0.39286893111315163</v>
      </c>
      <c r="H375" s="73"/>
      <c r="I375" s="73"/>
      <c r="J375" s="73"/>
      <c r="K375" s="73"/>
      <c r="L375" s="24">
        <v>0.39463658523998463</v>
      </c>
      <c r="M375" s="73"/>
      <c r="N375" s="73"/>
      <c r="O375" s="73"/>
      <c r="P375" s="73"/>
      <c r="Q375" s="24">
        <v>0.37885675085786064</v>
      </c>
      <c r="R375" s="73"/>
      <c r="S375" s="73"/>
      <c r="T375" s="73"/>
      <c r="U375" s="73"/>
      <c r="V375" s="24">
        <v>0.39007034564074222</v>
      </c>
      <c r="W375" s="73"/>
      <c r="X375" s="73"/>
      <c r="Y375" s="73"/>
      <c r="Z375" s="73"/>
      <c r="AA375" s="24">
        <v>0.40145748468230757</v>
      </c>
      <c r="AB375" s="73"/>
      <c r="AC375" s="73"/>
      <c r="AD375" s="73"/>
      <c r="AE375" s="73"/>
      <c r="AF375" s="24">
        <v>0.37340491540459297</v>
      </c>
      <c r="AG375" s="73"/>
      <c r="AH375" s="73"/>
      <c r="AI375" s="73"/>
      <c r="AJ375" s="73"/>
      <c r="AK375" s="24">
        <v>0.35172872340425532</v>
      </c>
      <c r="AL375" s="73"/>
      <c r="AM375" s="73"/>
      <c r="AN375" s="73"/>
      <c r="AO375" s="73"/>
      <c r="AP375" s="24">
        <v>0.35171102661596959</v>
      </c>
      <c r="AQ375" s="73"/>
      <c r="AR375" s="73"/>
      <c r="AS375" s="73"/>
      <c r="AT375" s="73"/>
      <c r="AU375" s="24">
        <v>0.36821705426356588</v>
      </c>
      <c r="AV375" s="73"/>
      <c r="AW375" s="73"/>
      <c r="AX375" s="73"/>
      <c r="AY375" s="73"/>
      <c r="AZ375" s="24">
        <v>0.36629798308392975</v>
      </c>
      <c r="BA375" s="73"/>
      <c r="BB375" s="73"/>
      <c r="BC375" s="73"/>
      <c r="BD375" s="73"/>
      <c r="BE375" s="24">
        <v>0.38964773544212794</v>
      </c>
      <c r="BF375" s="73"/>
    </row>
    <row r="376" spans="1:58" ht="12" customHeight="1">
      <c r="A376" s="69" t="s">
        <v>136</v>
      </c>
      <c r="B376" s="123" t="s">
        <v>44</v>
      </c>
      <c r="C376" s="80" t="s">
        <v>52</v>
      </c>
      <c r="D376" s="80" t="s">
        <v>52</v>
      </c>
      <c r="E376" s="80" t="s">
        <v>52</v>
      </c>
      <c r="F376" s="80" t="s">
        <v>52</v>
      </c>
      <c r="G376" s="37">
        <v>793</v>
      </c>
      <c r="H376" s="80" t="s">
        <v>52</v>
      </c>
      <c r="I376" s="80" t="s">
        <v>52</v>
      </c>
      <c r="J376" s="80" t="s">
        <v>52</v>
      </c>
      <c r="K376" s="80" t="s">
        <v>52</v>
      </c>
      <c r="L376" s="37">
        <v>798</v>
      </c>
      <c r="M376" s="80" t="s">
        <v>52</v>
      </c>
      <c r="N376" s="80" t="s">
        <v>52</v>
      </c>
      <c r="O376" s="80" t="s">
        <v>52</v>
      </c>
      <c r="P376" s="80" t="s">
        <v>52</v>
      </c>
      <c r="Q376" s="37">
        <v>857</v>
      </c>
      <c r="R376" s="80" t="s">
        <v>52</v>
      </c>
      <c r="S376" s="80" t="s">
        <v>52</v>
      </c>
      <c r="T376" s="80" t="s">
        <v>52</v>
      </c>
      <c r="U376" s="80" t="s">
        <v>52</v>
      </c>
      <c r="V376" s="37">
        <v>826</v>
      </c>
      <c r="W376" s="80" t="s">
        <v>52</v>
      </c>
      <c r="X376" s="80" t="s">
        <v>52</v>
      </c>
      <c r="Y376" s="80" t="s">
        <v>52</v>
      </c>
      <c r="Z376" s="80" t="s">
        <v>52</v>
      </c>
      <c r="AA376" s="37">
        <v>802</v>
      </c>
      <c r="AB376" s="80" t="s">
        <v>52</v>
      </c>
      <c r="AC376" s="80" t="s">
        <v>52</v>
      </c>
      <c r="AD376" s="80" t="s">
        <v>52</v>
      </c>
      <c r="AE376" s="80" t="s">
        <v>52</v>
      </c>
      <c r="AF376" s="37">
        <v>898</v>
      </c>
      <c r="AG376" s="80" t="s">
        <v>52</v>
      </c>
      <c r="AH376" s="80" t="s">
        <v>52</v>
      </c>
      <c r="AI376" s="80" t="s">
        <v>52</v>
      </c>
      <c r="AJ376" s="80" t="s">
        <v>52</v>
      </c>
      <c r="AK376" s="37">
        <v>975</v>
      </c>
      <c r="AL376" s="80" t="s">
        <v>52</v>
      </c>
      <c r="AM376" s="80" t="s">
        <v>52</v>
      </c>
      <c r="AN376" s="80" t="s">
        <v>52</v>
      </c>
      <c r="AO376" s="80" t="s">
        <v>52</v>
      </c>
      <c r="AP376" s="37">
        <v>1023</v>
      </c>
      <c r="AQ376" s="80" t="s">
        <v>52</v>
      </c>
      <c r="AR376" s="80" t="s">
        <v>52</v>
      </c>
      <c r="AS376" s="80" t="s">
        <v>52</v>
      </c>
      <c r="AT376" s="80" t="s">
        <v>52</v>
      </c>
      <c r="AU376" s="37">
        <v>978</v>
      </c>
      <c r="AV376" s="80" t="s">
        <v>52</v>
      </c>
      <c r="AW376" s="80" t="s">
        <v>52</v>
      </c>
      <c r="AX376" s="80" t="s">
        <v>52</v>
      </c>
      <c r="AY376" s="80" t="s">
        <v>52</v>
      </c>
      <c r="AZ376" s="37">
        <v>974</v>
      </c>
      <c r="BA376" s="80" t="s">
        <v>52</v>
      </c>
      <c r="BB376" s="80" t="s">
        <v>52</v>
      </c>
      <c r="BC376" s="80" t="s">
        <v>52</v>
      </c>
      <c r="BD376" s="80" t="s">
        <v>52</v>
      </c>
      <c r="BE376" s="37">
        <v>849</v>
      </c>
      <c r="BF376" s="80" t="s">
        <v>52</v>
      </c>
    </row>
    <row r="377" spans="1:58" ht="9.75" customHeight="1">
      <c r="A377" s="71" t="s">
        <v>137</v>
      </c>
      <c r="B377" s="24"/>
      <c r="C377" s="73"/>
      <c r="D377" s="73"/>
      <c r="E377" s="73"/>
      <c r="F377" s="73"/>
      <c r="G377" s="24">
        <v>0.60730031651604144</v>
      </c>
      <c r="H377" s="73"/>
      <c r="I377" s="73"/>
      <c r="J377" s="73"/>
      <c r="K377" s="73"/>
      <c r="L377" s="24">
        <v>0.60561537504136098</v>
      </c>
      <c r="M377" s="73"/>
      <c r="N377" s="73"/>
      <c r="O377" s="73"/>
      <c r="P377" s="73"/>
      <c r="Q377" s="24">
        <v>0.62080350953190544</v>
      </c>
      <c r="R377" s="73"/>
      <c r="S377" s="73"/>
      <c r="T377" s="73"/>
      <c r="U377" s="73"/>
      <c r="V377" s="24">
        <v>0.61022368465767629</v>
      </c>
      <c r="W377" s="73"/>
      <c r="X377" s="73"/>
      <c r="Y377" s="73"/>
      <c r="Z377" s="73"/>
      <c r="AA377" s="24">
        <v>0.5984552095078266</v>
      </c>
      <c r="AB377" s="73"/>
      <c r="AC377" s="73"/>
      <c r="AD377" s="73"/>
      <c r="AE377" s="73"/>
      <c r="AF377" s="24">
        <v>0.62676189538939153</v>
      </c>
      <c r="AG377" s="73"/>
      <c r="AH377" s="73"/>
      <c r="AI377" s="73"/>
      <c r="AJ377" s="73"/>
      <c r="AK377" s="24">
        <v>0.64827127659574468</v>
      </c>
      <c r="AL377" s="73"/>
      <c r="AM377" s="73"/>
      <c r="AN377" s="73"/>
      <c r="AO377" s="73"/>
      <c r="AP377" s="24">
        <v>0.64828897338403046</v>
      </c>
      <c r="AQ377" s="73"/>
      <c r="AR377" s="73"/>
      <c r="AS377" s="73"/>
      <c r="AT377" s="73"/>
      <c r="AU377" s="24">
        <v>0.63178294573643412</v>
      </c>
      <c r="AV377" s="73"/>
      <c r="AW377" s="73"/>
      <c r="AX377" s="73"/>
      <c r="AY377" s="73"/>
      <c r="AZ377" s="24">
        <v>0.63370201691607031</v>
      </c>
      <c r="BA377" s="73"/>
      <c r="BB377" s="73"/>
      <c r="BC377" s="73"/>
      <c r="BD377" s="73"/>
      <c r="BE377" s="24">
        <v>0.61035226455787206</v>
      </c>
      <c r="BF377" s="73"/>
    </row>
    <row r="378" spans="1:58" ht="14.25" customHeight="1">
      <c r="A378" s="40" t="s">
        <v>29</v>
      </c>
      <c r="B378" s="41"/>
      <c r="C378" s="42"/>
      <c r="D378" s="42"/>
      <c r="E378" s="42"/>
      <c r="F378" s="42"/>
      <c r="G378" s="41"/>
      <c r="H378" s="42"/>
      <c r="I378" s="42"/>
      <c r="J378" s="42"/>
      <c r="K378" s="42"/>
      <c r="L378" s="41"/>
      <c r="M378" s="42"/>
      <c r="N378" s="42"/>
      <c r="O378" s="42"/>
      <c r="P378" s="42"/>
      <c r="Q378" s="41"/>
      <c r="R378" s="42"/>
      <c r="S378" s="42"/>
      <c r="T378" s="42"/>
      <c r="U378" s="42"/>
      <c r="V378" s="41"/>
      <c r="W378" s="42"/>
      <c r="X378" s="42"/>
      <c r="Y378" s="42"/>
      <c r="Z378" s="42"/>
      <c r="AA378" s="41"/>
      <c r="AB378" s="42"/>
      <c r="AC378" s="42"/>
      <c r="AD378" s="42"/>
      <c r="AE378" s="42"/>
      <c r="AF378" s="41"/>
      <c r="AG378" s="42"/>
      <c r="AH378" s="42"/>
      <c r="AI378" s="42"/>
      <c r="AJ378" s="42"/>
      <c r="AK378" s="41"/>
      <c r="AL378" s="42"/>
      <c r="AM378" s="42"/>
      <c r="AN378" s="42"/>
      <c r="AO378" s="42"/>
      <c r="AP378" s="41"/>
      <c r="AQ378" s="42"/>
      <c r="AR378" s="42"/>
      <c r="AS378" s="42"/>
      <c r="AT378" s="42"/>
      <c r="AU378" s="41"/>
      <c r="AV378" s="42"/>
      <c r="AW378" s="42"/>
      <c r="AX378" s="42"/>
      <c r="AY378" s="42"/>
      <c r="AZ378" s="41"/>
      <c r="BA378" s="42"/>
      <c r="BB378" s="42"/>
      <c r="BC378" s="42"/>
      <c r="BD378" s="42"/>
      <c r="BE378" s="41"/>
      <c r="BF378" s="42"/>
    </row>
    <row r="379" spans="1:58" hidden="1">
      <c r="A379" s="69" t="s">
        <v>82</v>
      </c>
      <c r="B379" s="37">
        <v>859</v>
      </c>
      <c r="C379" s="80" t="s">
        <v>52</v>
      </c>
      <c r="D379" s="80" t="s">
        <v>52</v>
      </c>
      <c r="E379" s="80" t="s">
        <v>52</v>
      </c>
      <c r="F379" s="80" t="s">
        <v>52</v>
      </c>
      <c r="G379" s="37">
        <v>780</v>
      </c>
      <c r="H379" s="70">
        <v>199</v>
      </c>
      <c r="I379" s="70">
        <v>190</v>
      </c>
      <c r="J379" s="70">
        <v>195</v>
      </c>
      <c r="K379" s="70">
        <v>193</v>
      </c>
      <c r="L379" s="37">
        <v>777</v>
      </c>
      <c r="M379" s="70">
        <v>210</v>
      </c>
      <c r="N379" s="70">
        <v>201</v>
      </c>
      <c r="O379" s="70">
        <v>208</v>
      </c>
      <c r="P379" s="70">
        <v>203</v>
      </c>
      <c r="Q379" s="37">
        <v>822</v>
      </c>
      <c r="R379" s="70">
        <v>193</v>
      </c>
      <c r="S379" s="70">
        <v>194</v>
      </c>
      <c r="T379" s="70">
        <v>209</v>
      </c>
      <c r="U379" s="70">
        <v>191.93899999999996</v>
      </c>
      <c r="V379" s="37">
        <v>787.93899999999996</v>
      </c>
      <c r="W379" s="70">
        <v>201.40600000000001</v>
      </c>
      <c r="X379" s="70">
        <v>194.303</v>
      </c>
      <c r="Y379" s="70">
        <v>199.44499999999999</v>
      </c>
      <c r="Z379" s="70">
        <v>200.54800000000006</v>
      </c>
      <c r="AA379" s="37">
        <v>795.702</v>
      </c>
      <c r="AB379" s="70">
        <v>207.92500000000001</v>
      </c>
      <c r="AC379" s="70">
        <v>218.495</v>
      </c>
      <c r="AD379" s="70">
        <v>222.10499999999999</v>
      </c>
      <c r="AE379" s="70">
        <v>230.26899999999995</v>
      </c>
      <c r="AF379" s="37">
        <v>878.79399999999998</v>
      </c>
      <c r="AG379" s="70">
        <v>218</v>
      </c>
      <c r="AH379" s="70">
        <v>228</v>
      </c>
      <c r="AI379" s="70">
        <v>246</v>
      </c>
      <c r="AJ379" s="70">
        <v>259</v>
      </c>
      <c r="AK379" s="37">
        <v>951</v>
      </c>
      <c r="AL379" s="70">
        <v>251</v>
      </c>
      <c r="AM379" s="70">
        <v>250</v>
      </c>
      <c r="AN379" s="70">
        <v>251</v>
      </c>
      <c r="AO379" s="70">
        <v>263</v>
      </c>
      <c r="AP379" s="37">
        <v>1015</v>
      </c>
      <c r="AQ379" s="70">
        <v>258</v>
      </c>
      <c r="AR379" s="70">
        <v>246</v>
      </c>
      <c r="AS379" s="70">
        <v>256</v>
      </c>
      <c r="AT379" s="70">
        <v>255</v>
      </c>
      <c r="AU379" s="37">
        <v>1015</v>
      </c>
      <c r="AV379" s="70">
        <v>258</v>
      </c>
      <c r="AW379" s="70">
        <v>288</v>
      </c>
      <c r="AX379" s="70">
        <v>253</v>
      </c>
      <c r="AY379" s="70">
        <v>259</v>
      </c>
      <c r="AZ379" s="37">
        <v>1058</v>
      </c>
      <c r="BA379" s="70">
        <v>238</v>
      </c>
      <c r="BB379" s="70">
        <v>225</v>
      </c>
      <c r="BC379" s="70">
        <v>222</v>
      </c>
      <c r="BD379" s="70"/>
      <c r="BE379" s="37"/>
      <c r="BF379" s="70">
        <v>238</v>
      </c>
    </row>
    <row r="380" spans="1:58" hidden="1">
      <c r="A380" s="71" t="s">
        <v>7</v>
      </c>
      <c r="B380" s="24"/>
      <c r="C380" s="72"/>
      <c r="D380" s="72"/>
      <c r="E380" s="72"/>
      <c r="F380" s="72"/>
      <c r="G380" s="24"/>
      <c r="H380" s="72"/>
      <c r="I380" s="72">
        <v>-4.5226130653266305E-2</v>
      </c>
      <c r="J380" s="72">
        <v>2.6315789473684292E-2</v>
      </c>
      <c r="K380" s="72">
        <v>-1.025641025641022E-2</v>
      </c>
      <c r="L380" s="24"/>
      <c r="M380" s="72">
        <v>8.8082901554404236E-2</v>
      </c>
      <c r="N380" s="72">
        <v>-4.2857142857142816E-2</v>
      </c>
      <c r="O380" s="72">
        <v>3.4825870646766122E-2</v>
      </c>
      <c r="P380" s="72">
        <v>-2.4038461538461564E-2</v>
      </c>
      <c r="Q380" s="24"/>
      <c r="R380" s="72">
        <v>-4.9261083743842415E-2</v>
      </c>
      <c r="S380" s="72">
        <v>5.1813471502590858E-3</v>
      </c>
      <c r="T380" s="72">
        <v>7.7319587628865927E-2</v>
      </c>
      <c r="U380" s="72">
        <v>-8.163157894736861E-2</v>
      </c>
      <c r="V380" s="24"/>
      <c r="W380" s="72">
        <v>4.9322961982713576E-2</v>
      </c>
      <c r="X380" s="72">
        <v>-3.5267072480462347E-2</v>
      </c>
      <c r="Y380" s="72">
        <v>2.6463821968780721E-2</v>
      </c>
      <c r="Z380" s="72">
        <v>5.5303467121263772E-3</v>
      </c>
      <c r="AA380" s="24"/>
      <c r="AB380" s="72">
        <v>3.6784211261144284E-2</v>
      </c>
      <c r="AC380" s="72">
        <v>5.083563785018641E-2</v>
      </c>
      <c r="AD380" s="72">
        <v>1.6522117210920007E-2</v>
      </c>
      <c r="AE380" s="72">
        <v>3.6757389522973138E-2</v>
      </c>
      <c r="AF380" s="24"/>
      <c r="AG380" s="72">
        <v>-5.3281162466506382E-2</v>
      </c>
      <c r="AH380" s="72">
        <v>4.587155963302747E-2</v>
      </c>
      <c r="AI380" s="72">
        <v>7.8947368421052655E-2</v>
      </c>
      <c r="AJ380" s="72">
        <v>5.2845528455284452E-2</v>
      </c>
      <c r="AK380" s="24"/>
      <c r="AL380" s="72">
        <v>-3.0888030888030937E-2</v>
      </c>
      <c r="AM380" s="72">
        <v>-3.9840637450199168E-3</v>
      </c>
      <c r="AN380" s="72">
        <v>4.0000000000000036E-3</v>
      </c>
      <c r="AO380" s="72">
        <v>4.7808764940239001E-2</v>
      </c>
      <c r="AP380" s="24"/>
      <c r="AQ380" s="72">
        <v>-1.9011406844106515E-2</v>
      </c>
      <c r="AR380" s="72">
        <v>-4.6511627906976716E-2</v>
      </c>
      <c r="AS380" s="72">
        <v>4.0650406504065151E-2</v>
      </c>
      <c r="AT380" s="72">
        <v>-3.90625E-3</v>
      </c>
      <c r="AU380" s="24"/>
      <c r="AV380" s="72">
        <v>1.1764705882352899E-2</v>
      </c>
      <c r="AW380" s="72">
        <v>0.11627906976744184</v>
      </c>
      <c r="AX380" s="72">
        <v>-0.12152777777777779</v>
      </c>
      <c r="AY380" s="72">
        <v>2.3715415019762931E-2</v>
      </c>
      <c r="AZ380" s="24"/>
      <c r="BA380" s="72">
        <v>-8.108108108108103E-2</v>
      </c>
      <c r="BB380" s="72">
        <v>-5.4621848739495826E-2</v>
      </c>
      <c r="BC380" s="72">
        <v>-1.3333333333333308E-2</v>
      </c>
      <c r="BD380" s="72"/>
      <c r="BE380" s="24"/>
      <c r="BF380" s="72" t="e">
        <v>#DIV/0!</v>
      </c>
    </row>
    <row r="381" spans="1:58" hidden="1">
      <c r="A381" s="71" t="s">
        <v>8</v>
      </c>
      <c r="B381" s="24"/>
      <c r="C381" s="73"/>
      <c r="D381" s="73"/>
      <c r="E381" s="73"/>
      <c r="F381" s="73"/>
      <c r="G381" s="24">
        <v>-9.1967403958090777E-2</v>
      </c>
      <c r="H381" s="73"/>
      <c r="I381" s="73"/>
      <c r="J381" s="73"/>
      <c r="K381" s="73"/>
      <c r="L381" s="24">
        <v>-3.8461538461538325E-3</v>
      </c>
      <c r="M381" s="73">
        <v>5.5276381909547645E-2</v>
      </c>
      <c r="N381" s="73">
        <v>5.7894736842105221E-2</v>
      </c>
      <c r="O381" s="73">
        <v>6.6666666666666652E-2</v>
      </c>
      <c r="P381" s="73">
        <v>5.1813471502590636E-2</v>
      </c>
      <c r="Q381" s="24">
        <v>5.7915057915058021E-2</v>
      </c>
      <c r="R381" s="73">
        <v>-8.0952380952380998E-2</v>
      </c>
      <c r="S381" s="73">
        <v>-3.4825870646766122E-2</v>
      </c>
      <c r="T381" s="73">
        <v>4.8076923076922906E-3</v>
      </c>
      <c r="U381" s="73">
        <v>-5.4487684729064179E-2</v>
      </c>
      <c r="V381" s="24">
        <v>-4.143673965936745E-2</v>
      </c>
      <c r="W381" s="73">
        <v>4.3554404145077719E-2</v>
      </c>
      <c r="X381" s="73">
        <v>1.5618556701031405E-3</v>
      </c>
      <c r="Y381" s="73">
        <v>-4.5717703349282379E-2</v>
      </c>
      <c r="Z381" s="73">
        <v>4.4852791772386436E-2</v>
      </c>
      <c r="AA381" s="24">
        <v>9.8522855195644077E-3</v>
      </c>
      <c r="AB381" s="73">
        <v>3.2367456778844783E-2</v>
      </c>
      <c r="AC381" s="73">
        <v>0.12450656963608386</v>
      </c>
      <c r="AD381" s="73">
        <v>0.11361528240868402</v>
      </c>
      <c r="AE381" s="73">
        <v>0.14819893491832326</v>
      </c>
      <c r="AF381" s="24">
        <v>0.10442602883994256</v>
      </c>
      <c r="AG381" s="73">
        <v>4.8454971744619435E-2</v>
      </c>
      <c r="AH381" s="73">
        <v>4.3502139637062509E-2</v>
      </c>
      <c r="AI381" s="73">
        <v>0.1075842506922402</v>
      </c>
      <c r="AJ381" s="73">
        <v>0.12477146294116914</v>
      </c>
      <c r="AK381" s="24">
        <v>8.2164875955001992E-2</v>
      </c>
      <c r="AL381" s="73">
        <v>0.15137614678899092</v>
      </c>
      <c r="AM381" s="73">
        <v>9.6491228070175517E-2</v>
      </c>
      <c r="AN381" s="73">
        <v>2.0325203252032464E-2</v>
      </c>
      <c r="AO381" s="73">
        <v>1.5444015444015413E-2</v>
      </c>
      <c r="AP381" s="24">
        <v>6.7297581493165115E-2</v>
      </c>
      <c r="AQ381" s="73">
        <v>2.7888446215139417E-2</v>
      </c>
      <c r="AR381" s="73">
        <v>-1.6000000000000014E-2</v>
      </c>
      <c r="AS381" s="73">
        <v>1.9920318725099584E-2</v>
      </c>
      <c r="AT381" s="73">
        <v>-3.041825095057038E-2</v>
      </c>
      <c r="AU381" s="24">
        <v>0</v>
      </c>
      <c r="AV381" s="73">
        <v>0</v>
      </c>
      <c r="AW381" s="73">
        <v>0.1707317073170731</v>
      </c>
      <c r="AX381" s="73">
        <v>-1.171875E-2</v>
      </c>
      <c r="AY381" s="73">
        <v>1.5686274509803866E-2</v>
      </c>
      <c r="AZ381" s="24">
        <v>4.236453201970436E-2</v>
      </c>
      <c r="BA381" s="73">
        <v>-7.7519379844961267E-2</v>
      </c>
      <c r="BB381" s="73">
        <v>-0.21875</v>
      </c>
      <c r="BC381" s="73">
        <v>-0.12252964426877466</v>
      </c>
      <c r="BD381" s="73"/>
      <c r="BE381" s="24"/>
      <c r="BF381" s="73">
        <v>0</v>
      </c>
    </row>
    <row r="382" spans="1:58" hidden="1">
      <c r="A382" s="69" t="s">
        <v>102</v>
      </c>
      <c r="B382" s="37">
        <v>445</v>
      </c>
      <c r="C382" s="80" t="s">
        <v>52</v>
      </c>
      <c r="D382" s="80" t="s">
        <v>52</v>
      </c>
      <c r="E382" s="80" t="s">
        <v>52</v>
      </c>
      <c r="F382" s="80" t="s">
        <v>52</v>
      </c>
      <c r="G382" s="37">
        <v>526</v>
      </c>
      <c r="H382" s="70">
        <v>125</v>
      </c>
      <c r="I382" s="70">
        <v>137</v>
      </c>
      <c r="J382" s="70">
        <v>137</v>
      </c>
      <c r="K382" s="70">
        <v>142</v>
      </c>
      <c r="L382" s="37">
        <v>541</v>
      </c>
      <c r="M382" s="70">
        <v>133</v>
      </c>
      <c r="N382" s="70">
        <v>141</v>
      </c>
      <c r="O382" s="70">
        <v>139</v>
      </c>
      <c r="P382" s="70">
        <v>145</v>
      </c>
      <c r="Q382" s="37">
        <v>558</v>
      </c>
      <c r="R382" s="70">
        <v>136</v>
      </c>
      <c r="S382" s="70">
        <v>139</v>
      </c>
      <c r="T382" s="70">
        <v>142</v>
      </c>
      <c r="U382" s="70">
        <v>149</v>
      </c>
      <c r="V382" s="37">
        <v>566</v>
      </c>
      <c r="W382" s="70">
        <v>130.816</v>
      </c>
      <c r="X382" s="70">
        <v>135</v>
      </c>
      <c r="Y382" s="70">
        <v>139.10900000000001</v>
      </c>
      <c r="Z382" s="70">
        <v>139.48999999999992</v>
      </c>
      <c r="AA382" s="37">
        <v>544.41499999999996</v>
      </c>
      <c r="AB382" s="70">
        <v>137.65100000000001</v>
      </c>
      <c r="AC382" s="70">
        <v>140.249</v>
      </c>
      <c r="AD382" s="70">
        <v>137.51900000000001</v>
      </c>
      <c r="AE382" s="70">
        <v>138.54799999999994</v>
      </c>
      <c r="AF382" s="37">
        <v>553.96699999999998</v>
      </c>
      <c r="AG382" s="70">
        <v>137</v>
      </c>
      <c r="AH382" s="70">
        <v>137</v>
      </c>
      <c r="AI382" s="70">
        <v>139</v>
      </c>
      <c r="AJ382" s="70">
        <v>140</v>
      </c>
      <c r="AK382" s="37">
        <v>553</v>
      </c>
      <c r="AL382" s="70">
        <v>142</v>
      </c>
      <c r="AM382" s="70">
        <v>141</v>
      </c>
      <c r="AN382" s="70">
        <v>138</v>
      </c>
      <c r="AO382" s="70">
        <v>142</v>
      </c>
      <c r="AP382" s="37">
        <v>563</v>
      </c>
      <c r="AQ382" s="70">
        <v>137</v>
      </c>
      <c r="AR382" s="70">
        <v>131</v>
      </c>
      <c r="AS382" s="70">
        <v>128</v>
      </c>
      <c r="AT382" s="70">
        <v>137</v>
      </c>
      <c r="AU382" s="37">
        <v>533</v>
      </c>
      <c r="AV382" s="70">
        <v>126</v>
      </c>
      <c r="AW382" s="70">
        <v>119</v>
      </c>
      <c r="AX382" s="70">
        <v>114</v>
      </c>
      <c r="AY382" s="70">
        <v>120</v>
      </c>
      <c r="AZ382" s="37">
        <v>479</v>
      </c>
      <c r="BA382" s="70">
        <v>114</v>
      </c>
      <c r="BB382" s="70">
        <v>111</v>
      </c>
      <c r="BC382" s="70">
        <v>111</v>
      </c>
      <c r="BD382" s="70"/>
      <c r="BE382" s="37"/>
      <c r="BF382" s="70">
        <v>114</v>
      </c>
    </row>
    <row r="383" spans="1:58" ht="12" hidden="1" customHeight="1">
      <c r="A383" s="71" t="s">
        <v>7</v>
      </c>
      <c r="B383" s="24"/>
      <c r="C383" s="72"/>
      <c r="D383" s="72"/>
      <c r="E383" s="72"/>
      <c r="F383" s="72"/>
      <c r="G383" s="24"/>
      <c r="H383" s="72"/>
      <c r="I383" s="72">
        <v>9.6000000000000085E-2</v>
      </c>
      <c r="J383" s="72">
        <v>0</v>
      </c>
      <c r="K383" s="72">
        <v>3.649635036496357E-2</v>
      </c>
      <c r="L383" s="24"/>
      <c r="M383" s="72">
        <v>-6.3380281690140872E-2</v>
      </c>
      <c r="N383" s="72">
        <v>6.0150375939849621E-2</v>
      </c>
      <c r="O383" s="72">
        <v>-1.4184397163120588E-2</v>
      </c>
      <c r="P383" s="72">
        <v>4.3165467625899234E-2</v>
      </c>
      <c r="Q383" s="24"/>
      <c r="R383" s="72">
        <v>-6.2068965517241392E-2</v>
      </c>
      <c r="S383" s="72">
        <v>2.2058823529411686E-2</v>
      </c>
      <c r="T383" s="72">
        <v>2.1582733812949728E-2</v>
      </c>
      <c r="U383" s="72">
        <v>4.9295774647887258E-2</v>
      </c>
      <c r="V383" s="24"/>
      <c r="W383" s="72">
        <v>-0.12204026845637583</v>
      </c>
      <c r="X383" s="72">
        <v>3.198385518590996E-2</v>
      </c>
      <c r="Y383" s="72">
        <v>3.043703703703704E-2</v>
      </c>
      <c r="Z383" s="72">
        <v>2.7388594555342038E-3</v>
      </c>
      <c r="AA383" s="24"/>
      <c r="AB383" s="72">
        <v>-1.3183740769947105E-2</v>
      </c>
      <c r="AC383" s="72">
        <v>1.8873818570152023E-2</v>
      </c>
      <c r="AD383" s="72">
        <v>-1.9465379432295316E-2</v>
      </c>
      <c r="AE383" s="72">
        <v>7.4826024040310912E-3</v>
      </c>
      <c r="AF383" s="24"/>
      <c r="AG383" s="72">
        <v>-1.1173023067817311E-2</v>
      </c>
      <c r="AH383" s="72">
        <v>0</v>
      </c>
      <c r="AI383" s="72">
        <v>1.4598540145985384E-2</v>
      </c>
      <c r="AJ383" s="72">
        <v>7.194244604316502E-3</v>
      </c>
      <c r="AK383" s="24"/>
      <c r="AL383" s="72">
        <v>1.4285714285714235E-2</v>
      </c>
      <c r="AM383" s="72">
        <v>-7.0422535211267512E-3</v>
      </c>
      <c r="AN383" s="72">
        <v>-2.1276595744680882E-2</v>
      </c>
      <c r="AO383" s="72">
        <v>2.8985507246376718E-2</v>
      </c>
      <c r="AP383" s="24"/>
      <c r="AQ383" s="72">
        <v>-3.5211267605633756E-2</v>
      </c>
      <c r="AR383" s="72">
        <v>-4.3795620437956151E-2</v>
      </c>
      <c r="AS383" s="72">
        <v>-2.2900763358778664E-2</v>
      </c>
      <c r="AT383" s="72">
        <v>7.03125E-2</v>
      </c>
      <c r="AU383" s="24"/>
      <c r="AV383" s="72">
        <v>-8.0291970802919721E-2</v>
      </c>
      <c r="AW383" s="72">
        <v>-5.555555555555558E-2</v>
      </c>
      <c r="AX383" s="72">
        <v>-4.2016806722689037E-2</v>
      </c>
      <c r="AY383" s="72">
        <v>5.2631578947368363E-2</v>
      </c>
      <c r="AZ383" s="24"/>
      <c r="BA383" s="72">
        <v>-5.0000000000000044E-2</v>
      </c>
      <c r="BB383" s="72">
        <v>-2.6315789473684181E-2</v>
      </c>
      <c r="BC383" s="72">
        <v>0</v>
      </c>
      <c r="BD383" s="72"/>
      <c r="BE383" s="24"/>
      <c r="BF383" s="72" t="e">
        <v>#DIV/0!</v>
      </c>
    </row>
    <row r="384" spans="1:58" ht="11.25" hidden="1" customHeight="1">
      <c r="A384" s="71" t="s">
        <v>8</v>
      </c>
      <c r="B384" s="24"/>
      <c r="C384" s="73"/>
      <c r="D384" s="73"/>
      <c r="E384" s="73"/>
      <c r="F384" s="73"/>
      <c r="G384" s="24">
        <v>0.18202247191011245</v>
      </c>
      <c r="H384" s="73"/>
      <c r="I384" s="73"/>
      <c r="J384" s="73"/>
      <c r="K384" s="73"/>
      <c r="L384" s="24">
        <v>2.8517110266159662E-2</v>
      </c>
      <c r="M384" s="73">
        <v>6.4000000000000057E-2</v>
      </c>
      <c r="N384" s="73">
        <v>2.9197080291970767E-2</v>
      </c>
      <c r="O384" s="73">
        <v>1.4598540145985384E-2</v>
      </c>
      <c r="P384" s="73">
        <v>2.1126760563380254E-2</v>
      </c>
      <c r="Q384" s="24">
        <v>3.1423290203327126E-2</v>
      </c>
      <c r="R384" s="73">
        <v>2.2556390977443552E-2</v>
      </c>
      <c r="S384" s="73">
        <v>-1.4184397163120588E-2</v>
      </c>
      <c r="T384" s="73">
        <v>2.1582733812949728E-2</v>
      </c>
      <c r="U384" s="73">
        <v>2.7586206896551779E-2</v>
      </c>
      <c r="V384" s="24">
        <v>1.4336917562723928E-2</v>
      </c>
      <c r="W384" s="73">
        <v>-3.8117647058823478E-2</v>
      </c>
      <c r="X384" s="73">
        <v>-2.877697841726623E-2</v>
      </c>
      <c r="Y384" s="73">
        <v>-2.0359154929577405E-2</v>
      </c>
      <c r="Z384" s="73">
        <v>-6.3825503355705249E-2</v>
      </c>
      <c r="AA384" s="24">
        <v>-3.8136042402826864E-2</v>
      </c>
      <c r="AB384" s="73">
        <v>5.2248960371819919E-2</v>
      </c>
      <c r="AC384" s="73">
        <v>3.8881481481481517E-2</v>
      </c>
      <c r="AD384" s="73">
        <v>-1.1429885916799054E-2</v>
      </c>
      <c r="AE384" s="73">
        <v>-6.7531722704134989E-3</v>
      </c>
      <c r="AF384" s="24">
        <v>1.7545438681887848E-2</v>
      </c>
      <c r="AG384" s="73">
        <v>-4.7293517664238616E-3</v>
      </c>
      <c r="AH384" s="73">
        <v>-2.3165940577116406E-2</v>
      </c>
      <c r="AI384" s="73">
        <v>1.0769420952741138E-2</v>
      </c>
      <c r="AJ384" s="73">
        <v>1.0480122412449555E-2</v>
      </c>
      <c r="AK384" s="24">
        <v>-1.7455913438887416E-3</v>
      </c>
      <c r="AL384" s="73">
        <v>3.649635036496357E-2</v>
      </c>
      <c r="AM384" s="73">
        <v>2.9197080291970767E-2</v>
      </c>
      <c r="AN384" s="73">
        <v>-7.194244604316502E-3</v>
      </c>
      <c r="AO384" s="73">
        <v>1.4285714285714235E-2</v>
      </c>
      <c r="AP384" s="24">
        <v>1.8083182640144635E-2</v>
      </c>
      <c r="AQ384" s="73">
        <v>-3.5211267605633756E-2</v>
      </c>
      <c r="AR384" s="73">
        <v>-7.0921985815602828E-2</v>
      </c>
      <c r="AS384" s="73">
        <v>-7.2463768115942018E-2</v>
      </c>
      <c r="AT384" s="73">
        <v>-3.5211267605633756E-2</v>
      </c>
      <c r="AU384" s="24">
        <v>-5.3285968028419228E-2</v>
      </c>
      <c r="AV384" s="73">
        <v>-8.0291970802919721E-2</v>
      </c>
      <c r="AW384" s="73">
        <v>-9.1603053435114545E-2</v>
      </c>
      <c r="AX384" s="73">
        <v>-0.109375</v>
      </c>
      <c r="AY384" s="73">
        <v>-0.12408759124087587</v>
      </c>
      <c r="AZ384" s="24">
        <v>-0.10131332082551592</v>
      </c>
      <c r="BA384" s="73">
        <v>-9.5238095238095233E-2</v>
      </c>
      <c r="BB384" s="73">
        <v>-6.7226890756302504E-2</v>
      </c>
      <c r="BC384" s="73">
        <v>-2.6315789473684181E-2</v>
      </c>
      <c r="BD384" s="73"/>
      <c r="BE384" s="24"/>
      <c r="BF384" s="73">
        <v>0</v>
      </c>
    </row>
    <row r="385" spans="1:58" hidden="1">
      <c r="A385" s="69" t="s">
        <v>83</v>
      </c>
      <c r="B385" s="37">
        <v>147</v>
      </c>
      <c r="C385" s="80" t="s">
        <v>52</v>
      </c>
      <c r="D385" s="80" t="s">
        <v>52</v>
      </c>
      <c r="E385" s="80" t="s">
        <v>52</v>
      </c>
      <c r="F385" s="80" t="s">
        <v>52</v>
      </c>
      <c r="G385" s="37">
        <v>181</v>
      </c>
      <c r="H385" s="70">
        <v>41</v>
      </c>
      <c r="I385" s="70">
        <v>43</v>
      </c>
      <c r="J385" s="70">
        <v>47</v>
      </c>
      <c r="K385" s="70">
        <v>44</v>
      </c>
      <c r="L385" s="37">
        <v>175</v>
      </c>
      <c r="M385" s="70">
        <v>44</v>
      </c>
      <c r="N385" s="70">
        <v>48</v>
      </c>
      <c r="O385" s="70">
        <v>48</v>
      </c>
      <c r="P385" s="70">
        <v>52</v>
      </c>
      <c r="Q385" s="37">
        <v>192</v>
      </c>
      <c r="R385" s="70">
        <v>47</v>
      </c>
      <c r="S385" s="70">
        <v>53</v>
      </c>
      <c r="T385" s="70">
        <v>51</v>
      </c>
      <c r="U385" s="70">
        <v>58.084000000000003</v>
      </c>
      <c r="V385" s="37">
        <v>209.084</v>
      </c>
      <c r="W385" s="70">
        <v>50.045999999999999</v>
      </c>
      <c r="X385" s="70">
        <v>52.976999999999997</v>
      </c>
      <c r="Y385" s="70">
        <v>54.37</v>
      </c>
      <c r="Z385" s="70">
        <v>51.805</v>
      </c>
      <c r="AA385" s="37">
        <v>209.19800000000001</v>
      </c>
      <c r="AB385" s="70">
        <v>51.332000000000001</v>
      </c>
      <c r="AC385" s="70">
        <v>50.058</v>
      </c>
      <c r="AD385" s="70">
        <v>49.411999999999999</v>
      </c>
      <c r="AE385" s="70">
        <v>54.455000000000005</v>
      </c>
      <c r="AF385" s="37">
        <v>205.25700000000001</v>
      </c>
      <c r="AG385" s="70">
        <v>50</v>
      </c>
      <c r="AH385" s="70">
        <v>50</v>
      </c>
      <c r="AI385" s="70">
        <v>53</v>
      </c>
      <c r="AJ385" s="70">
        <v>56</v>
      </c>
      <c r="AK385" s="37">
        <v>209</v>
      </c>
      <c r="AL385" s="70">
        <v>53</v>
      </c>
      <c r="AM385" s="70">
        <v>53</v>
      </c>
      <c r="AN385" s="70">
        <v>49</v>
      </c>
      <c r="AO385" s="70">
        <v>54</v>
      </c>
      <c r="AP385" s="37">
        <v>209</v>
      </c>
      <c r="AQ385" s="70">
        <v>57</v>
      </c>
      <c r="AR385" s="70">
        <v>56</v>
      </c>
      <c r="AS385" s="70">
        <v>55</v>
      </c>
      <c r="AT385" s="70">
        <v>53</v>
      </c>
      <c r="AU385" s="37">
        <v>221</v>
      </c>
      <c r="AV385" s="70">
        <v>48</v>
      </c>
      <c r="AW385" s="70">
        <v>46</v>
      </c>
      <c r="AX385" s="70">
        <v>48</v>
      </c>
      <c r="AY385" s="70">
        <v>45</v>
      </c>
      <c r="AZ385" s="37">
        <v>187</v>
      </c>
      <c r="BA385" s="70">
        <v>50</v>
      </c>
      <c r="BB385" s="70">
        <v>52</v>
      </c>
      <c r="BC385" s="70">
        <v>49</v>
      </c>
      <c r="BD385" s="70"/>
      <c r="BE385" s="37"/>
      <c r="BF385" s="70">
        <v>50</v>
      </c>
    </row>
    <row r="386" spans="1:58" hidden="1">
      <c r="A386" s="71" t="s">
        <v>7</v>
      </c>
      <c r="B386" s="24"/>
      <c r="C386" s="72"/>
      <c r="D386" s="72"/>
      <c r="E386" s="72"/>
      <c r="F386" s="72"/>
      <c r="G386" s="24"/>
      <c r="H386" s="72"/>
      <c r="I386" s="72">
        <v>4.8780487804878092E-2</v>
      </c>
      <c r="J386" s="72">
        <v>9.3023255813953432E-2</v>
      </c>
      <c r="K386" s="72">
        <v>-6.3829787234042534E-2</v>
      </c>
      <c r="L386" s="24"/>
      <c r="M386" s="72">
        <v>0</v>
      </c>
      <c r="N386" s="72">
        <v>9.0909090909090828E-2</v>
      </c>
      <c r="O386" s="72">
        <v>0</v>
      </c>
      <c r="P386" s="72">
        <v>8.3333333333333259E-2</v>
      </c>
      <c r="Q386" s="24"/>
      <c r="R386" s="72">
        <v>-9.6153846153846145E-2</v>
      </c>
      <c r="S386" s="72">
        <v>0.12765957446808507</v>
      </c>
      <c r="T386" s="72">
        <v>-3.7735849056603765E-2</v>
      </c>
      <c r="U386" s="72">
        <v>0.13890196078431383</v>
      </c>
      <c r="V386" s="24"/>
      <c r="W386" s="72">
        <v>-0.13838578610288554</v>
      </c>
      <c r="X386" s="72">
        <v>5.8566119170363251E-2</v>
      </c>
      <c r="Y386" s="72">
        <v>2.629442965815354E-2</v>
      </c>
      <c r="Z386" s="72">
        <v>-4.7176751885230739E-2</v>
      </c>
      <c r="AA386" s="24"/>
      <c r="AB386" s="72">
        <v>-9.1303928192258965E-3</v>
      </c>
      <c r="AC386" s="72">
        <v>-2.4818826463025023E-2</v>
      </c>
      <c r="AD386" s="72">
        <v>-1.2905030165008657E-2</v>
      </c>
      <c r="AE386" s="72">
        <v>0.10206022828462724</v>
      </c>
      <c r="AF386" s="24"/>
      <c r="AG386" s="72">
        <v>-8.1810669360022126E-2</v>
      </c>
      <c r="AH386" s="72">
        <v>0</v>
      </c>
      <c r="AI386" s="72">
        <v>6.0000000000000053E-2</v>
      </c>
      <c r="AJ386" s="72">
        <v>5.6603773584905648E-2</v>
      </c>
      <c r="AK386" s="24"/>
      <c r="AL386" s="72">
        <v>-5.3571428571428603E-2</v>
      </c>
      <c r="AM386" s="72">
        <v>0</v>
      </c>
      <c r="AN386" s="72">
        <v>-7.547169811320753E-2</v>
      </c>
      <c r="AO386" s="72">
        <v>0.1020408163265305</v>
      </c>
      <c r="AP386" s="24"/>
      <c r="AQ386" s="72">
        <v>5.555555555555558E-2</v>
      </c>
      <c r="AR386" s="72">
        <v>-1.7543859649122862E-2</v>
      </c>
      <c r="AS386" s="72">
        <v>-1.7857142857142905E-2</v>
      </c>
      <c r="AT386" s="72">
        <v>-3.6363636363636376E-2</v>
      </c>
      <c r="AU386" s="24"/>
      <c r="AV386" s="72">
        <v>-9.4339622641509413E-2</v>
      </c>
      <c r="AW386" s="72">
        <v>-4.166666666666663E-2</v>
      </c>
      <c r="AX386" s="72">
        <v>4.3478260869565188E-2</v>
      </c>
      <c r="AY386" s="72">
        <v>-6.25E-2</v>
      </c>
      <c r="AZ386" s="24"/>
      <c r="BA386" s="72">
        <v>0.11111111111111116</v>
      </c>
      <c r="BB386" s="72">
        <v>4.0000000000000036E-2</v>
      </c>
      <c r="BC386" s="72">
        <v>-5.7692307692307709E-2</v>
      </c>
      <c r="BD386" s="72"/>
      <c r="BE386" s="24"/>
      <c r="BF386" s="72" t="e">
        <v>#DIV/0!</v>
      </c>
    </row>
    <row r="387" spans="1:58" hidden="1">
      <c r="A387" s="71" t="s">
        <v>8</v>
      </c>
      <c r="B387" s="24"/>
      <c r="C387" s="73"/>
      <c r="D387" s="73"/>
      <c r="E387" s="73"/>
      <c r="F387" s="73"/>
      <c r="G387" s="24">
        <v>0.23129251700680276</v>
      </c>
      <c r="H387" s="73"/>
      <c r="I387" s="73"/>
      <c r="J387" s="73"/>
      <c r="K387" s="73"/>
      <c r="L387" s="24">
        <v>-3.3149171270718258E-2</v>
      </c>
      <c r="M387" s="73">
        <v>7.3170731707317138E-2</v>
      </c>
      <c r="N387" s="73">
        <v>0.11627906976744184</v>
      </c>
      <c r="O387" s="73">
        <v>2.1276595744680771E-2</v>
      </c>
      <c r="P387" s="73">
        <v>0.18181818181818188</v>
      </c>
      <c r="Q387" s="24">
        <v>9.7142857142857197E-2</v>
      </c>
      <c r="R387" s="73">
        <v>6.8181818181818121E-2</v>
      </c>
      <c r="S387" s="73">
        <v>0.10416666666666674</v>
      </c>
      <c r="T387" s="73">
        <v>6.25E-2</v>
      </c>
      <c r="U387" s="73">
        <v>0.11699999999999999</v>
      </c>
      <c r="V387" s="24">
        <v>8.8979166666666609E-2</v>
      </c>
      <c r="W387" s="73">
        <v>6.4808510638297845E-2</v>
      </c>
      <c r="X387" s="73">
        <v>-4.3396226415104433E-4</v>
      </c>
      <c r="Y387" s="73">
        <v>6.6078431372548874E-2</v>
      </c>
      <c r="Z387" s="73">
        <v>-0.10810205908683979</v>
      </c>
      <c r="AA387" s="24">
        <v>5.4523540777862145E-4</v>
      </c>
      <c r="AB387" s="73">
        <v>2.5696359349398623E-2</v>
      </c>
      <c r="AC387" s="73">
        <v>-5.5099382751005122E-2</v>
      </c>
      <c r="AD387" s="73">
        <v>-9.118999448225118E-2</v>
      </c>
      <c r="AE387" s="73">
        <v>5.1153363574944599E-2</v>
      </c>
      <c r="AF387" s="24">
        <v>-1.8838612223826212E-2</v>
      </c>
      <c r="AG387" s="73">
        <v>-2.5948725940933559E-2</v>
      </c>
      <c r="AH387" s="73">
        <v>-1.1586559590874845E-3</v>
      </c>
      <c r="AI387" s="73">
        <v>7.261393993361942E-2</v>
      </c>
      <c r="AJ387" s="73">
        <v>2.8372050316775255E-2</v>
      </c>
      <c r="AK387" s="24">
        <v>1.8235675275386498E-2</v>
      </c>
      <c r="AL387" s="73">
        <v>6.0000000000000053E-2</v>
      </c>
      <c r="AM387" s="73">
        <v>6.0000000000000053E-2</v>
      </c>
      <c r="AN387" s="73">
        <v>-7.547169811320753E-2</v>
      </c>
      <c r="AO387" s="73">
        <v>-3.5714285714285698E-2</v>
      </c>
      <c r="AP387" s="24">
        <v>0</v>
      </c>
      <c r="AQ387" s="73">
        <v>7.547169811320753E-2</v>
      </c>
      <c r="AR387" s="73">
        <v>5.6603773584905648E-2</v>
      </c>
      <c r="AS387" s="73">
        <v>0.12244897959183665</v>
      </c>
      <c r="AT387" s="73">
        <v>-1.851851851851849E-2</v>
      </c>
      <c r="AU387" s="24">
        <v>5.741626794258381E-2</v>
      </c>
      <c r="AV387" s="73">
        <v>-0.15789473684210531</v>
      </c>
      <c r="AW387" s="73">
        <v>-0.1785714285714286</v>
      </c>
      <c r="AX387" s="73">
        <v>-0.12727272727272732</v>
      </c>
      <c r="AY387" s="73">
        <v>-0.15094339622641506</v>
      </c>
      <c r="AZ387" s="24">
        <v>-0.15384615384615385</v>
      </c>
      <c r="BA387" s="73">
        <v>4.1666666666666741E-2</v>
      </c>
      <c r="BB387" s="73">
        <v>0.13043478260869557</v>
      </c>
      <c r="BC387" s="73">
        <v>2.0833333333333259E-2</v>
      </c>
      <c r="BD387" s="73"/>
      <c r="BE387" s="24"/>
      <c r="BF387" s="73">
        <v>0</v>
      </c>
    </row>
    <row r="388" spans="1:58" hidden="1">
      <c r="A388" s="69" t="s">
        <v>84</v>
      </c>
      <c r="B388" s="37">
        <v>94</v>
      </c>
      <c r="C388" s="80" t="s">
        <v>52</v>
      </c>
      <c r="D388" s="80" t="s">
        <v>52</v>
      </c>
      <c r="E388" s="80" t="s">
        <v>52</v>
      </c>
      <c r="F388" s="80" t="s">
        <v>52</v>
      </c>
      <c r="G388" s="37">
        <v>103</v>
      </c>
      <c r="H388" s="70">
        <v>24</v>
      </c>
      <c r="I388" s="70">
        <v>26</v>
      </c>
      <c r="J388" s="70">
        <v>24</v>
      </c>
      <c r="K388" s="70">
        <v>31</v>
      </c>
      <c r="L388" s="37">
        <v>105</v>
      </c>
      <c r="M388" s="70">
        <v>28</v>
      </c>
      <c r="N388" s="70">
        <v>27</v>
      </c>
      <c r="O388" s="70">
        <v>26</v>
      </c>
      <c r="P388" s="70">
        <v>28</v>
      </c>
      <c r="Q388" s="37">
        <v>109</v>
      </c>
      <c r="R388" s="70">
        <v>28</v>
      </c>
      <c r="S388" s="70">
        <v>26</v>
      </c>
      <c r="T388" s="70">
        <v>30</v>
      </c>
      <c r="U388" s="70">
        <v>32.278000000000006</v>
      </c>
      <c r="V388" s="37">
        <v>116.27800000000001</v>
      </c>
      <c r="W388" s="70">
        <v>31.416</v>
      </c>
      <c r="X388" s="70">
        <v>28.713000000000001</v>
      </c>
      <c r="Y388" s="70">
        <v>29.314</v>
      </c>
      <c r="Z388" s="70">
        <v>27.634000000000004</v>
      </c>
      <c r="AA388" s="37">
        <v>117.077</v>
      </c>
      <c r="AB388" s="70">
        <v>29.92</v>
      </c>
      <c r="AC388" s="70">
        <v>29.968</v>
      </c>
      <c r="AD388" s="70">
        <v>33.222000000000001</v>
      </c>
      <c r="AE388" s="70">
        <v>25.918000000000006</v>
      </c>
      <c r="AF388" s="37">
        <v>119.02800000000001</v>
      </c>
      <c r="AG388" s="70">
        <v>29</v>
      </c>
      <c r="AH388" s="70">
        <v>30</v>
      </c>
      <c r="AI388" s="70">
        <v>26</v>
      </c>
      <c r="AJ388" s="70">
        <v>27</v>
      </c>
      <c r="AK388" s="37">
        <v>112</v>
      </c>
      <c r="AL388" s="70">
        <v>28</v>
      </c>
      <c r="AM388" s="70">
        <v>28</v>
      </c>
      <c r="AN388" s="147">
        <v>29</v>
      </c>
      <c r="AO388" s="70">
        <v>31</v>
      </c>
      <c r="AP388" s="37">
        <v>116</v>
      </c>
      <c r="AQ388" s="70">
        <v>29</v>
      </c>
      <c r="AR388" s="70">
        <v>28</v>
      </c>
      <c r="AS388" s="147">
        <v>28</v>
      </c>
      <c r="AT388" s="70">
        <v>33</v>
      </c>
      <c r="AU388" s="37">
        <v>118</v>
      </c>
      <c r="AV388" s="70">
        <v>29</v>
      </c>
      <c r="AW388" s="70">
        <v>27</v>
      </c>
      <c r="AX388" s="70">
        <v>28</v>
      </c>
      <c r="AY388" s="70">
        <v>31</v>
      </c>
      <c r="AZ388" s="37">
        <v>115</v>
      </c>
      <c r="BA388" s="70">
        <v>28</v>
      </c>
      <c r="BB388" s="70">
        <v>30</v>
      </c>
      <c r="BC388" s="70">
        <v>29</v>
      </c>
      <c r="BD388" s="70"/>
      <c r="BE388" s="37"/>
      <c r="BF388" s="70">
        <v>28</v>
      </c>
    </row>
    <row r="389" spans="1:58" hidden="1">
      <c r="A389" s="71" t="s">
        <v>7</v>
      </c>
      <c r="B389" s="24"/>
      <c r="C389" s="72"/>
      <c r="D389" s="72"/>
      <c r="E389" s="72"/>
      <c r="F389" s="72"/>
      <c r="G389" s="24"/>
      <c r="H389" s="72"/>
      <c r="I389" s="72">
        <v>8.3333333333333259E-2</v>
      </c>
      <c r="J389" s="72">
        <v>-7.6923076923076872E-2</v>
      </c>
      <c r="K389" s="72">
        <v>0.29166666666666674</v>
      </c>
      <c r="L389" s="24"/>
      <c r="M389" s="72">
        <v>-9.6774193548387122E-2</v>
      </c>
      <c r="N389" s="72">
        <v>-3.5714285714285698E-2</v>
      </c>
      <c r="O389" s="72">
        <v>-3.703703703703709E-2</v>
      </c>
      <c r="P389" s="72">
        <v>7.6923076923076872E-2</v>
      </c>
      <c r="Q389" s="24"/>
      <c r="R389" s="72">
        <v>0</v>
      </c>
      <c r="S389" s="72">
        <v>-7.1428571428571397E-2</v>
      </c>
      <c r="T389" s="72">
        <v>0.15384615384615374</v>
      </c>
      <c r="U389" s="72">
        <v>7.593333333333363E-2</v>
      </c>
      <c r="V389" s="24"/>
      <c r="W389" s="72">
        <v>-2.6705496003470053E-2</v>
      </c>
      <c r="X389" s="72">
        <v>-8.6038961038961026E-2</v>
      </c>
      <c r="Y389" s="72">
        <v>2.0931285480444428E-2</v>
      </c>
      <c r="Z389" s="72">
        <v>-5.7310500102340067E-2</v>
      </c>
      <c r="AA389" s="24"/>
      <c r="AB389" s="72">
        <v>8.2724180357530486E-2</v>
      </c>
      <c r="AC389" s="72">
        <v>1.6042780748661833E-3</v>
      </c>
      <c r="AD389" s="72">
        <v>0.10858248798718639</v>
      </c>
      <c r="AE389" s="72">
        <v>-0.21985431340677852</v>
      </c>
      <c r="AF389" s="24"/>
      <c r="AG389" s="72">
        <v>0.11891349641175997</v>
      </c>
      <c r="AH389" s="72">
        <v>3.4482758620689724E-2</v>
      </c>
      <c r="AI389" s="72">
        <v>-0.1333333333333333</v>
      </c>
      <c r="AJ389" s="72">
        <v>3.8461538461538547E-2</v>
      </c>
      <c r="AK389" s="24"/>
      <c r="AL389" s="72">
        <v>3.7037037037036979E-2</v>
      </c>
      <c r="AM389" s="72">
        <v>0</v>
      </c>
      <c r="AN389" s="72">
        <v>3.5714285714285809E-2</v>
      </c>
      <c r="AO389" s="72">
        <v>6.8965517241379226E-2</v>
      </c>
      <c r="AP389" s="24"/>
      <c r="AQ389" s="72">
        <v>-6.4516129032258118E-2</v>
      </c>
      <c r="AR389" s="72">
        <v>-3.4482758620689613E-2</v>
      </c>
      <c r="AS389" s="72">
        <v>0</v>
      </c>
      <c r="AT389" s="72">
        <v>0.1785714285714286</v>
      </c>
      <c r="AU389" s="24"/>
      <c r="AV389" s="72">
        <v>-0.12121212121212122</v>
      </c>
      <c r="AW389" s="72">
        <v>-6.8965517241379337E-2</v>
      </c>
      <c r="AX389" s="72">
        <v>3.7037037037036979E-2</v>
      </c>
      <c r="AY389" s="72">
        <v>0.10714285714285721</v>
      </c>
      <c r="AZ389" s="24"/>
      <c r="BA389" s="72">
        <v>-9.6774193548387122E-2</v>
      </c>
      <c r="BB389" s="72">
        <v>7.1428571428571397E-2</v>
      </c>
      <c r="BC389" s="72">
        <v>-3.3333333333333326E-2</v>
      </c>
      <c r="BD389" s="72"/>
      <c r="BE389" s="24"/>
      <c r="BF389" s="72" t="e">
        <v>#DIV/0!</v>
      </c>
    </row>
    <row r="390" spans="1:58" hidden="1">
      <c r="A390" s="71" t="s">
        <v>8</v>
      </c>
      <c r="B390" s="24"/>
      <c r="C390" s="73"/>
      <c r="D390" s="73"/>
      <c r="E390" s="73"/>
      <c r="F390" s="73"/>
      <c r="G390" s="24">
        <v>9.5744680851063801E-2</v>
      </c>
      <c r="H390" s="73"/>
      <c r="I390" s="73"/>
      <c r="J390" s="73"/>
      <c r="K390" s="73"/>
      <c r="L390" s="24">
        <v>1.9417475728155331E-2</v>
      </c>
      <c r="M390" s="73">
        <v>0.16666666666666674</v>
      </c>
      <c r="N390" s="73">
        <v>3.8461538461538547E-2</v>
      </c>
      <c r="O390" s="73">
        <v>8.3333333333333259E-2</v>
      </c>
      <c r="P390" s="73">
        <v>-9.6774193548387122E-2</v>
      </c>
      <c r="Q390" s="24">
        <v>3.8095238095238182E-2</v>
      </c>
      <c r="R390" s="73">
        <v>0</v>
      </c>
      <c r="S390" s="73">
        <v>-3.703703703703709E-2</v>
      </c>
      <c r="T390" s="73">
        <v>0.15384615384615374</v>
      </c>
      <c r="U390" s="73">
        <v>0.15278571428571452</v>
      </c>
      <c r="V390" s="24">
        <v>6.6770642201834818E-2</v>
      </c>
      <c r="W390" s="73">
        <v>0.12200000000000011</v>
      </c>
      <c r="X390" s="73">
        <v>0.10434615384615387</v>
      </c>
      <c r="Y390" s="73">
        <v>-2.2866666666666702E-2</v>
      </c>
      <c r="Z390" s="73">
        <v>-0.14387508519734804</v>
      </c>
      <c r="AA390" s="24">
        <v>6.8714632174615708E-3</v>
      </c>
      <c r="AB390" s="73">
        <v>-4.7619047619047561E-2</v>
      </c>
      <c r="AC390" s="73">
        <v>4.3708424755337205E-2</v>
      </c>
      <c r="AD390" s="73">
        <v>0.13331513952377705</v>
      </c>
      <c r="AE390" s="73">
        <v>-6.2097416226387647E-2</v>
      </c>
      <c r="AF390" s="24">
        <v>1.6664246606933997E-2</v>
      </c>
      <c r="AG390" s="73">
        <v>-3.074866310160429E-2</v>
      </c>
      <c r="AH390" s="73">
        <v>1.0678056593700358E-3</v>
      </c>
      <c r="AI390" s="73">
        <v>-0.21738606947203665</v>
      </c>
      <c r="AJ390" s="73">
        <v>4.1747048383362628E-2</v>
      </c>
      <c r="AK390" s="24">
        <v>-5.9044930604563728E-2</v>
      </c>
      <c r="AL390" s="73">
        <v>-3.4482758620689613E-2</v>
      </c>
      <c r="AM390" s="73">
        <v>-6.6666666666666652E-2</v>
      </c>
      <c r="AN390" s="73">
        <v>0.11538461538461542</v>
      </c>
      <c r="AO390" s="73">
        <v>0.14814814814814814</v>
      </c>
      <c r="AP390" s="24">
        <v>3.5714285714285809E-2</v>
      </c>
      <c r="AQ390" s="73">
        <v>3.5714285714285809E-2</v>
      </c>
      <c r="AR390" s="73">
        <v>0</v>
      </c>
      <c r="AS390" s="73">
        <v>-3.4482758620689613E-2</v>
      </c>
      <c r="AT390" s="73">
        <v>6.4516129032258007E-2</v>
      </c>
      <c r="AU390" s="24">
        <v>1.7241379310344751E-2</v>
      </c>
      <c r="AV390" s="73">
        <v>0</v>
      </c>
      <c r="AW390" s="73">
        <v>-3.5714285714285698E-2</v>
      </c>
      <c r="AX390" s="73">
        <v>0</v>
      </c>
      <c r="AY390" s="73">
        <v>-6.0606060606060552E-2</v>
      </c>
      <c r="AZ390" s="24">
        <v>-2.5423728813559365E-2</v>
      </c>
      <c r="BA390" s="73">
        <v>-3.4482758620689613E-2</v>
      </c>
      <c r="BB390" s="73">
        <v>0.11111111111111116</v>
      </c>
      <c r="BC390" s="73">
        <v>3.5714285714285809E-2</v>
      </c>
      <c r="BD390" s="73"/>
      <c r="BE390" s="24"/>
      <c r="BF390" s="73">
        <v>0</v>
      </c>
    </row>
    <row r="391" spans="1:58" ht="11.25" customHeight="1">
      <c r="A391" s="69" t="s">
        <v>263</v>
      </c>
      <c r="B391" s="37">
        <v>86.597000000000008</v>
      </c>
      <c r="C391" s="70">
        <v>20</v>
      </c>
      <c r="D391" s="70">
        <v>20.317</v>
      </c>
      <c r="E391" s="70">
        <v>19.904</v>
      </c>
      <c r="F391" s="70">
        <v>19.860999999999997</v>
      </c>
      <c r="G391" s="37">
        <v>80.081999999999994</v>
      </c>
      <c r="H391" s="70">
        <v>19.614000000000001</v>
      </c>
      <c r="I391" s="70">
        <v>20.673999999999999</v>
      </c>
      <c r="J391" s="70">
        <v>21.400000000000002</v>
      </c>
      <c r="K391" s="70">
        <v>22.546000000000003</v>
      </c>
      <c r="L391" s="37">
        <v>84.234000000000009</v>
      </c>
      <c r="M391" s="70">
        <v>22.588999999999999</v>
      </c>
      <c r="N391" s="70">
        <v>23</v>
      </c>
      <c r="O391" s="70">
        <v>23.52</v>
      </c>
      <c r="P391" s="70">
        <v>25.182000000000002</v>
      </c>
      <c r="Q391" s="37">
        <v>94.290999999999997</v>
      </c>
      <c r="R391" s="70">
        <v>24.265999999999998</v>
      </c>
      <c r="S391" s="70">
        <v>26.402999999999999</v>
      </c>
      <c r="T391" s="70">
        <v>27.972999999999999</v>
      </c>
      <c r="U391" s="70">
        <v>30.244</v>
      </c>
      <c r="V391" s="37">
        <v>108.886</v>
      </c>
      <c r="W391" s="70">
        <v>34.356000000000002</v>
      </c>
      <c r="X391" s="70">
        <v>34.442</v>
      </c>
      <c r="Y391" s="70">
        <v>34.503</v>
      </c>
      <c r="Z391" s="70">
        <v>33.073</v>
      </c>
      <c r="AA391" s="37">
        <v>136.374</v>
      </c>
      <c r="AB391" s="70">
        <v>31.292000000000002</v>
      </c>
      <c r="AC391" s="70">
        <v>32.531999999999996</v>
      </c>
      <c r="AD391" s="70">
        <v>32.950000000000003</v>
      </c>
      <c r="AE391" s="70">
        <v>33.225999999999999</v>
      </c>
      <c r="AF391" s="37">
        <v>130</v>
      </c>
      <c r="AG391" s="70">
        <v>32</v>
      </c>
      <c r="AH391" s="70">
        <v>32</v>
      </c>
      <c r="AI391" s="70">
        <v>32</v>
      </c>
      <c r="AJ391" s="70">
        <v>34</v>
      </c>
      <c r="AK391" s="37">
        <v>130</v>
      </c>
      <c r="AL391" s="70">
        <v>32</v>
      </c>
      <c r="AM391" s="70">
        <v>32</v>
      </c>
      <c r="AN391" s="70">
        <v>33</v>
      </c>
      <c r="AO391" s="70">
        <v>35</v>
      </c>
      <c r="AP391" s="37">
        <v>132</v>
      </c>
      <c r="AQ391" s="70">
        <v>33</v>
      </c>
      <c r="AR391" s="70">
        <v>35</v>
      </c>
      <c r="AS391" s="70">
        <v>35</v>
      </c>
      <c r="AT391" s="70">
        <v>34</v>
      </c>
      <c r="AU391" s="37">
        <v>137</v>
      </c>
      <c r="AV391" s="70">
        <v>33</v>
      </c>
      <c r="AW391" s="70">
        <v>33</v>
      </c>
      <c r="AX391" s="70">
        <v>34</v>
      </c>
      <c r="AY391" s="70">
        <v>35</v>
      </c>
      <c r="AZ391" s="37">
        <v>135</v>
      </c>
      <c r="BA391" s="70">
        <v>43</v>
      </c>
      <c r="BB391" s="70">
        <v>45</v>
      </c>
      <c r="BC391" s="70">
        <v>46</v>
      </c>
      <c r="BD391" s="70">
        <v>60</v>
      </c>
      <c r="BE391" s="37">
        <v>194</v>
      </c>
      <c r="BF391" s="70">
        <v>46</v>
      </c>
    </row>
    <row r="392" spans="1:58" ht="11.25" customHeight="1">
      <c r="A392" s="82" t="s">
        <v>7</v>
      </c>
      <c r="B392" s="24"/>
      <c r="C392" s="72"/>
      <c r="D392" s="72">
        <v>1.584999999999992E-2</v>
      </c>
      <c r="E392" s="72">
        <v>-2.0327804301816244E-2</v>
      </c>
      <c r="F392" s="72">
        <v>-2.1603697749197348E-3</v>
      </c>
      <c r="G392" s="24"/>
      <c r="H392" s="72">
        <v>-1.2436433210815001E-2</v>
      </c>
      <c r="I392" s="72">
        <v>5.4043030488426513E-2</v>
      </c>
      <c r="J392" s="72">
        <v>3.5116571539131503E-2</v>
      </c>
      <c r="K392" s="72">
        <v>5.3551401869158965E-2</v>
      </c>
      <c r="L392" s="24"/>
      <c r="M392" s="72">
        <v>1.9072119222920403E-3</v>
      </c>
      <c r="N392" s="72">
        <v>1.8194696533711197E-2</v>
      </c>
      <c r="O392" s="72">
        <v>2.2608695652173827E-2</v>
      </c>
      <c r="P392" s="72">
        <v>7.0663265306122547E-2</v>
      </c>
      <c r="Q392" s="24"/>
      <c r="R392" s="72">
        <v>-3.6375188626797117E-2</v>
      </c>
      <c r="S392" s="72">
        <v>8.8065606197972546E-2</v>
      </c>
      <c r="T392" s="72">
        <v>5.9462939817445104E-2</v>
      </c>
      <c r="U392" s="72">
        <v>8.1185428806348936E-2</v>
      </c>
      <c r="V392" s="24"/>
      <c r="W392" s="72">
        <v>0.13596085173918793</v>
      </c>
      <c r="X392" s="72">
        <v>2.5032017697053099E-3</v>
      </c>
      <c r="Y392" s="72">
        <v>1.7710934324370875E-3</v>
      </c>
      <c r="Z392" s="72">
        <v>-4.1445671390893501E-2</v>
      </c>
      <c r="AA392" s="24"/>
      <c r="AB392" s="72">
        <v>-5.385057297493423E-2</v>
      </c>
      <c r="AC392" s="72">
        <v>3.9626741659209763E-2</v>
      </c>
      <c r="AD392" s="72">
        <v>1.2848887249477636E-2</v>
      </c>
      <c r="AE392" s="72">
        <v>8.3763277693473803E-3</v>
      </c>
      <c r="AF392" s="24"/>
      <c r="AG392" s="72">
        <v>-3.6898814181664963E-2</v>
      </c>
      <c r="AH392" s="72">
        <v>0</v>
      </c>
      <c r="AI392" s="72">
        <v>0</v>
      </c>
      <c r="AJ392" s="72">
        <v>6.25E-2</v>
      </c>
      <c r="AK392" s="24"/>
      <c r="AL392" s="72">
        <v>-5.8823529411764719E-2</v>
      </c>
      <c r="AM392" s="72">
        <v>0</v>
      </c>
      <c r="AN392" s="72">
        <v>3.125E-2</v>
      </c>
      <c r="AO392" s="72">
        <v>6.0606060606060552E-2</v>
      </c>
      <c r="AP392" s="24"/>
      <c r="AQ392" s="72">
        <v>-5.7142857142857162E-2</v>
      </c>
      <c r="AR392" s="72">
        <v>6.0606060606060552E-2</v>
      </c>
      <c r="AS392" s="72">
        <v>0</v>
      </c>
      <c r="AT392" s="72">
        <v>-2.8571428571428581E-2</v>
      </c>
      <c r="AU392" s="24"/>
      <c r="AV392" s="72">
        <v>-2.9411764705882359E-2</v>
      </c>
      <c r="AW392" s="72">
        <v>0</v>
      </c>
      <c r="AX392" s="72">
        <v>3.0303030303030276E-2</v>
      </c>
      <c r="AY392" s="72">
        <v>2.9411764705882248E-2</v>
      </c>
      <c r="AZ392" s="24"/>
      <c r="BA392" s="72">
        <v>0.22857142857142865</v>
      </c>
      <c r="BB392" s="72">
        <v>4.6511627906976827E-2</v>
      </c>
      <c r="BC392" s="72">
        <v>2.2222222222222143E-2</v>
      </c>
      <c r="BD392" s="72">
        <v>0.30434782608695654</v>
      </c>
      <c r="BE392" s="24"/>
      <c r="BF392" s="72">
        <v>-0.23333333333333328</v>
      </c>
    </row>
    <row r="393" spans="1:58" ht="11.25" customHeight="1">
      <c r="A393" s="82" t="s">
        <v>8</v>
      </c>
      <c r="B393" s="24"/>
      <c r="C393" s="73"/>
      <c r="D393" s="73"/>
      <c r="E393" s="73"/>
      <c r="F393" s="73"/>
      <c r="G393" s="24">
        <v>-7.5233553125397146E-2</v>
      </c>
      <c r="H393" s="73">
        <v>-1.9299999999999984E-2</v>
      </c>
      <c r="I393" s="73">
        <v>1.7571491854112331E-2</v>
      </c>
      <c r="J393" s="73">
        <v>7.5160771704180229E-2</v>
      </c>
      <c r="K393" s="73">
        <v>0.13518956749408417</v>
      </c>
      <c r="L393" s="24">
        <v>5.1846856971604405E-2</v>
      </c>
      <c r="M393" s="73">
        <v>0.15167737330478226</v>
      </c>
      <c r="N393" s="73">
        <v>0.11250846473831877</v>
      </c>
      <c r="O393" s="73">
        <v>9.9065420560747519E-2</v>
      </c>
      <c r="P393" s="73">
        <v>0.11691652621307536</v>
      </c>
      <c r="Q393" s="24">
        <v>0.1193935940356623</v>
      </c>
      <c r="R393" s="73">
        <v>7.4239674177697168E-2</v>
      </c>
      <c r="S393" s="73">
        <v>0.14795652173913032</v>
      </c>
      <c r="T393" s="73">
        <v>0.18932823129251708</v>
      </c>
      <c r="U393" s="73">
        <v>0.20101659915812875</v>
      </c>
      <c r="V393" s="24">
        <v>0.15478677710491984</v>
      </c>
      <c r="W393" s="73">
        <v>0.41580812659688471</v>
      </c>
      <c r="X393" s="73">
        <v>0.30447297655569461</v>
      </c>
      <c r="Y393" s="73">
        <v>0.23343938798126773</v>
      </c>
      <c r="Z393" s="73">
        <v>9.3539214389630976E-2</v>
      </c>
      <c r="AA393" s="24">
        <v>0.2524475139136344</v>
      </c>
      <c r="AB393" s="73">
        <v>-8.9183839795086706E-2</v>
      </c>
      <c r="AC393" s="73">
        <v>-5.5455548458277826E-2</v>
      </c>
      <c r="AD393" s="73">
        <v>-4.5010578790250055E-2</v>
      </c>
      <c r="AE393" s="73">
        <v>4.6261300758927426E-3</v>
      </c>
      <c r="AF393" s="24">
        <v>-4.6739114493965062E-2</v>
      </c>
      <c r="AG393" s="73">
        <v>2.2625591205419848E-2</v>
      </c>
      <c r="AH393" s="73">
        <v>-1.6353129226607588E-2</v>
      </c>
      <c r="AI393" s="73">
        <v>-2.8831562974203417E-2</v>
      </c>
      <c r="AJ393" s="73">
        <v>2.3295009931981081E-2</v>
      </c>
      <c r="AK393" s="24">
        <v>0</v>
      </c>
      <c r="AL393" s="73">
        <v>0</v>
      </c>
      <c r="AM393" s="73">
        <v>0</v>
      </c>
      <c r="AN393" s="73">
        <v>3.125E-2</v>
      </c>
      <c r="AO393" s="73">
        <v>2.9411764705882248E-2</v>
      </c>
      <c r="AP393" s="24">
        <v>1.538461538461533E-2</v>
      </c>
      <c r="AQ393" s="73">
        <v>3.125E-2</v>
      </c>
      <c r="AR393" s="73">
        <v>9.375E-2</v>
      </c>
      <c r="AS393" s="73">
        <v>6.0606060606060552E-2</v>
      </c>
      <c r="AT393" s="73">
        <v>-2.8571428571428581E-2</v>
      </c>
      <c r="AU393" s="24">
        <v>3.7878787878787845E-2</v>
      </c>
      <c r="AV393" s="73">
        <v>0</v>
      </c>
      <c r="AW393" s="73">
        <v>-5.7142857142857162E-2</v>
      </c>
      <c r="AX393" s="73">
        <v>-2.8571428571428581E-2</v>
      </c>
      <c r="AY393" s="73">
        <v>2.9411764705882248E-2</v>
      </c>
      <c r="AZ393" s="24">
        <v>-1.4598540145985384E-2</v>
      </c>
      <c r="BA393" s="73">
        <v>0.30303030303030298</v>
      </c>
      <c r="BB393" s="73">
        <v>0.36363636363636354</v>
      </c>
      <c r="BC393" s="73">
        <v>0.35294117647058831</v>
      </c>
      <c r="BD393" s="73">
        <v>0.71428571428571419</v>
      </c>
      <c r="BE393" s="24">
        <v>0.43703703703703711</v>
      </c>
      <c r="BF393" s="73">
        <v>6.9767441860465018E-2</v>
      </c>
    </row>
    <row r="394" spans="1:58" ht="15.75" customHeight="1">
      <c r="A394" s="69" t="s">
        <v>96</v>
      </c>
      <c r="B394" s="37">
        <v>240</v>
      </c>
      <c r="C394" s="80" t="s">
        <v>52</v>
      </c>
      <c r="D394" s="80" t="s">
        <v>52</v>
      </c>
      <c r="E394" s="80" t="s">
        <v>52</v>
      </c>
      <c r="F394" s="80" t="s">
        <v>52</v>
      </c>
      <c r="G394" s="37">
        <v>260</v>
      </c>
      <c r="H394" s="80" t="s">
        <v>52</v>
      </c>
      <c r="I394" s="80" t="s">
        <v>52</v>
      </c>
      <c r="J394" s="80" t="s">
        <v>52</v>
      </c>
      <c r="K394" s="80" t="s">
        <v>52</v>
      </c>
      <c r="L394" s="37">
        <v>242</v>
      </c>
      <c r="M394" s="80" t="s">
        <v>52</v>
      </c>
      <c r="N394" s="80" t="s">
        <v>52</v>
      </c>
      <c r="O394" s="80" t="s">
        <v>52</v>
      </c>
      <c r="P394" s="80" t="s">
        <v>52</v>
      </c>
      <c r="Q394" s="37">
        <v>248</v>
      </c>
      <c r="R394" s="80" t="s">
        <v>52</v>
      </c>
      <c r="S394" s="80" t="s">
        <v>52</v>
      </c>
      <c r="T394" s="80" t="s">
        <v>52</v>
      </c>
      <c r="U394" s="80" t="s">
        <v>52</v>
      </c>
      <c r="V394" s="37">
        <v>265</v>
      </c>
      <c r="W394" s="80" t="s">
        <v>52</v>
      </c>
      <c r="X394" s="80" t="s">
        <v>52</v>
      </c>
      <c r="Y394" s="80" t="s">
        <v>52</v>
      </c>
      <c r="Z394" s="80" t="s">
        <v>52</v>
      </c>
      <c r="AA394" s="37">
        <v>278</v>
      </c>
      <c r="AB394" s="70">
        <v>73</v>
      </c>
      <c r="AC394" s="70">
        <v>70</v>
      </c>
      <c r="AD394" s="70">
        <v>70</v>
      </c>
      <c r="AE394" s="70">
        <v>74</v>
      </c>
      <c r="AF394" s="37">
        <v>287</v>
      </c>
      <c r="AG394" s="70">
        <v>75</v>
      </c>
      <c r="AH394" s="70">
        <v>73</v>
      </c>
      <c r="AI394" s="70">
        <v>75</v>
      </c>
      <c r="AJ394" s="70">
        <v>75</v>
      </c>
      <c r="AK394" s="37">
        <v>298</v>
      </c>
      <c r="AL394" s="70">
        <v>77</v>
      </c>
      <c r="AM394" s="70">
        <v>74</v>
      </c>
      <c r="AN394" s="70">
        <v>75</v>
      </c>
      <c r="AO394" s="70">
        <v>77</v>
      </c>
      <c r="AP394" s="37">
        <v>303</v>
      </c>
      <c r="AQ394" s="70">
        <v>83</v>
      </c>
      <c r="AR394" s="70">
        <v>82</v>
      </c>
      <c r="AS394" s="70">
        <v>83</v>
      </c>
      <c r="AT394" s="70">
        <v>82</v>
      </c>
      <c r="AU394" s="37">
        <v>330</v>
      </c>
      <c r="AV394" s="70">
        <v>84</v>
      </c>
      <c r="AW394" s="70">
        <v>81</v>
      </c>
      <c r="AX394" s="70">
        <v>81</v>
      </c>
      <c r="AY394" s="70">
        <v>78</v>
      </c>
      <c r="AZ394" s="37">
        <v>324</v>
      </c>
      <c r="BA394" s="70">
        <v>84</v>
      </c>
      <c r="BB394" s="70">
        <v>75</v>
      </c>
      <c r="BC394" s="70">
        <v>70</v>
      </c>
      <c r="BD394" s="70">
        <v>68</v>
      </c>
      <c r="BE394" s="37">
        <v>297</v>
      </c>
      <c r="BF394" s="70">
        <v>67</v>
      </c>
    </row>
    <row r="395" spans="1:58">
      <c r="A395" s="71" t="s">
        <v>7</v>
      </c>
      <c r="B395" s="24"/>
      <c r="C395" s="73"/>
      <c r="D395" s="73"/>
      <c r="E395" s="73"/>
      <c r="F395" s="73"/>
      <c r="G395" s="24"/>
      <c r="H395" s="73"/>
      <c r="I395" s="73"/>
      <c r="J395" s="73"/>
      <c r="K395" s="73"/>
      <c r="L395" s="24"/>
      <c r="M395" s="73"/>
      <c r="N395" s="73"/>
      <c r="O395" s="73"/>
      <c r="P395" s="73"/>
      <c r="Q395" s="24"/>
      <c r="R395" s="73"/>
      <c r="S395" s="73"/>
      <c r="T395" s="73"/>
      <c r="U395" s="73"/>
      <c r="V395" s="24"/>
      <c r="W395" s="73"/>
      <c r="X395" s="73"/>
      <c r="Y395" s="73"/>
      <c r="Z395" s="73"/>
      <c r="AA395" s="24"/>
      <c r="AB395" s="72"/>
      <c r="AC395" s="72">
        <v>-4.1095890410958957E-2</v>
      </c>
      <c r="AD395" s="72">
        <v>0</v>
      </c>
      <c r="AE395" s="72">
        <v>5.7142857142857162E-2</v>
      </c>
      <c r="AF395" s="24"/>
      <c r="AG395" s="72">
        <v>1.3513513513513598E-2</v>
      </c>
      <c r="AH395" s="72">
        <v>-2.6666666666666616E-2</v>
      </c>
      <c r="AI395" s="72">
        <v>2.7397260273972712E-2</v>
      </c>
      <c r="AJ395" s="72">
        <v>0</v>
      </c>
      <c r="AK395" s="24"/>
      <c r="AL395" s="72">
        <v>2.6666666666666616E-2</v>
      </c>
      <c r="AM395" s="72">
        <v>-3.8961038961038974E-2</v>
      </c>
      <c r="AN395" s="72">
        <v>1.3513513513513598E-2</v>
      </c>
      <c r="AO395" s="72">
        <v>2.6666666666666616E-2</v>
      </c>
      <c r="AP395" s="24"/>
      <c r="AQ395" s="72">
        <v>7.7922077922077948E-2</v>
      </c>
      <c r="AR395" s="72">
        <v>-1.2048192771084376E-2</v>
      </c>
      <c r="AS395" s="72">
        <v>1.2195121951219523E-2</v>
      </c>
      <c r="AT395" s="72">
        <v>-1.2048192771084376E-2</v>
      </c>
      <c r="AU395" s="24"/>
      <c r="AV395" s="72">
        <v>2.4390243902439046E-2</v>
      </c>
      <c r="AW395" s="72">
        <v>-3.5714285714285698E-2</v>
      </c>
      <c r="AX395" s="72">
        <v>0</v>
      </c>
      <c r="AY395" s="72">
        <v>-3.703703703703709E-2</v>
      </c>
      <c r="AZ395" s="24"/>
      <c r="BA395" s="72">
        <v>7.6923076923076872E-2</v>
      </c>
      <c r="BB395" s="72">
        <v>-0.1071428571428571</v>
      </c>
      <c r="BC395" s="72">
        <v>-6.6666666666666652E-2</v>
      </c>
      <c r="BD395" s="72">
        <v>-2.8571428571428581E-2</v>
      </c>
      <c r="BE395" s="24"/>
      <c r="BF395" s="72">
        <v>-1.4705882352941124E-2</v>
      </c>
    </row>
    <row r="396" spans="1:58">
      <c r="A396" s="71" t="s">
        <v>8</v>
      </c>
      <c r="B396" s="24"/>
      <c r="C396" s="73"/>
      <c r="D396" s="73"/>
      <c r="E396" s="73"/>
      <c r="F396" s="73"/>
      <c r="G396" s="24">
        <v>8.3333333333333259E-2</v>
      </c>
      <c r="H396" s="73"/>
      <c r="I396" s="73"/>
      <c r="J396" s="73"/>
      <c r="K396" s="73"/>
      <c r="L396" s="24">
        <v>-6.9230769230769207E-2</v>
      </c>
      <c r="M396" s="73"/>
      <c r="N396" s="73"/>
      <c r="O396" s="73"/>
      <c r="P396" s="73"/>
      <c r="Q396" s="24">
        <v>2.4793388429751984E-2</v>
      </c>
      <c r="R396" s="73"/>
      <c r="S396" s="73"/>
      <c r="T396" s="73"/>
      <c r="U396" s="73"/>
      <c r="V396" s="24">
        <v>6.8548387096774244E-2</v>
      </c>
      <c r="W396" s="73"/>
      <c r="X396" s="73"/>
      <c r="Y396" s="73"/>
      <c r="Z396" s="73"/>
      <c r="AA396" s="24">
        <v>4.9056603773584895E-2</v>
      </c>
      <c r="AB396" s="73"/>
      <c r="AC396" s="73"/>
      <c r="AD396" s="73"/>
      <c r="AE396" s="73"/>
      <c r="AF396" s="24">
        <v>3.2374100719424481E-2</v>
      </c>
      <c r="AG396" s="73">
        <v>2.7397260273972712E-2</v>
      </c>
      <c r="AH396" s="73">
        <v>4.2857142857142927E-2</v>
      </c>
      <c r="AI396" s="73">
        <v>7.1428571428571397E-2</v>
      </c>
      <c r="AJ396" s="73">
        <v>1.3513513513513598E-2</v>
      </c>
      <c r="AK396" s="24">
        <v>3.8327526132404088E-2</v>
      </c>
      <c r="AL396" s="73">
        <v>2.6666666666666616E-2</v>
      </c>
      <c r="AM396" s="73">
        <v>1.3698630136986356E-2</v>
      </c>
      <c r="AN396" s="73">
        <v>0</v>
      </c>
      <c r="AO396" s="73">
        <v>2.6666666666666616E-2</v>
      </c>
      <c r="AP396" s="24">
        <v>1.6778523489932917E-2</v>
      </c>
      <c r="AQ396" s="73">
        <v>7.7922077922077948E-2</v>
      </c>
      <c r="AR396" s="73">
        <v>0.10810810810810811</v>
      </c>
      <c r="AS396" s="73">
        <v>0.10666666666666669</v>
      </c>
      <c r="AT396" s="73">
        <v>6.4935064935064846E-2</v>
      </c>
      <c r="AU396" s="24">
        <v>8.9108910891089188E-2</v>
      </c>
      <c r="AV396" s="73">
        <v>1.2048192771084265E-2</v>
      </c>
      <c r="AW396" s="73">
        <v>-1.2195121951219523E-2</v>
      </c>
      <c r="AX396" s="73">
        <v>-2.4096385542168641E-2</v>
      </c>
      <c r="AY396" s="73">
        <v>-4.8780487804878092E-2</v>
      </c>
      <c r="AZ396" s="24">
        <v>-1.8181818181818188E-2</v>
      </c>
      <c r="BA396" s="73">
        <v>0</v>
      </c>
      <c r="BB396" s="73">
        <v>-7.407407407407407E-2</v>
      </c>
      <c r="BC396" s="73">
        <v>-0.13580246913580252</v>
      </c>
      <c r="BD396" s="73">
        <v>-0.12820512820512819</v>
      </c>
      <c r="BE396" s="24">
        <v>-8.333333333333337E-2</v>
      </c>
      <c r="BF396" s="73">
        <v>-0.20238095238095233</v>
      </c>
    </row>
    <row r="397" spans="1:58" ht="12.6" customHeight="1">
      <c r="A397" s="69" t="s">
        <v>85</v>
      </c>
      <c r="B397" s="63">
        <v>773</v>
      </c>
      <c r="C397" s="80" t="s">
        <v>52</v>
      </c>
      <c r="D397" s="80" t="s">
        <v>52</v>
      </c>
      <c r="E397" s="80" t="s">
        <v>52</v>
      </c>
      <c r="F397" s="80" t="s">
        <v>52</v>
      </c>
      <c r="G397" s="63">
        <v>724</v>
      </c>
      <c r="H397" s="80" t="s">
        <v>52</v>
      </c>
      <c r="I397" s="80" t="s">
        <v>52</v>
      </c>
      <c r="J397" s="80" t="s">
        <v>52</v>
      </c>
      <c r="K397" s="80" t="s">
        <v>52</v>
      </c>
      <c r="L397" s="63">
        <v>731</v>
      </c>
      <c r="M397" s="80" t="s">
        <v>52</v>
      </c>
      <c r="N397" s="80" t="s">
        <v>52</v>
      </c>
      <c r="O397" s="80" t="s">
        <v>52</v>
      </c>
      <c r="P397" s="80" t="s">
        <v>52</v>
      </c>
      <c r="Q397" s="63">
        <v>781</v>
      </c>
      <c r="R397" s="80" t="s">
        <v>52</v>
      </c>
      <c r="S397" s="80" t="s">
        <v>52</v>
      </c>
      <c r="T397" s="80" t="s">
        <v>52</v>
      </c>
      <c r="U397" s="80" t="s">
        <v>52</v>
      </c>
      <c r="V397" s="63">
        <v>739</v>
      </c>
      <c r="W397" s="80" t="s">
        <v>52</v>
      </c>
      <c r="X397" s="80" t="s">
        <v>52</v>
      </c>
      <c r="Y397" s="80" t="s">
        <v>52</v>
      </c>
      <c r="Z397" s="80" t="s">
        <v>52</v>
      </c>
      <c r="AA397" s="63">
        <v>707</v>
      </c>
      <c r="AB397" s="70">
        <v>186</v>
      </c>
      <c r="AC397" s="70">
        <v>196</v>
      </c>
      <c r="AD397" s="70">
        <v>202</v>
      </c>
      <c r="AE397" s="70">
        <v>205</v>
      </c>
      <c r="AF397" s="63">
        <v>789</v>
      </c>
      <c r="AG397" s="151">
        <v>190</v>
      </c>
      <c r="AH397" s="151">
        <v>202</v>
      </c>
      <c r="AI397" s="151">
        <v>219</v>
      </c>
      <c r="AJ397" s="70">
        <v>233</v>
      </c>
      <c r="AK397" s="63">
        <v>844</v>
      </c>
      <c r="AL397" s="186">
        <v>223</v>
      </c>
      <c r="AM397" s="186">
        <v>222</v>
      </c>
      <c r="AN397" s="186">
        <v>221</v>
      </c>
      <c r="AO397" s="70">
        <v>237</v>
      </c>
      <c r="AP397" s="178">
        <v>903</v>
      </c>
      <c r="AQ397" s="70">
        <v>228</v>
      </c>
      <c r="AR397" s="151">
        <v>213</v>
      </c>
      <c r="AS397" s="151">
        <v>221</v>
      </c>
      <c r="AT397" s="70">
        <v>225</v>
      </c>
      <c r="AU397" s="178">
        <v>887</v>
      </c>
      <c r="AV397" s="151">
        <v>218</v>
      </c>
      <c r="AW397" s="151">
        <v>247</v>
      </c>
      <c r="AX397" s="151">
        <v>214</v>
      </c>
      <c r="AY397" s="70">
        <v>222</v>
      </c>
      <c r="AZ397" s="178">
        <v>901</v>
      </c>
      <c r="BA397" s="151">
        <v>189</v>
      </c>
      <c r="BB397" s="151">
        <v>187</v>
      </c>
      <c r="BC397" s="151">
        <v>184</v>
      </c>
      <c r="BD397" s="70">
        <v>216</v>
      </c>
      <c r="BE397" s="37">
        <v>776</v>
      </c>
      <c r="BF397" s="151">
        <v>194</v>
      </c>
    </row>
    <row r="398" spans="1:58" ht="12" customHeight="1">
      <c r="A398" s="71" t="s">
        <v>7</v>
      </c>
      <c r="B398" s="63"/>
      <c r="C398" s="80"/>
      <c r="D398" s="80"/>
      <c r="E398" s="80"/>
      <c r="F398" s="80"/>
      <c r="G398" s="63"/>
      <c r="H398" s="80"/>
      <c r="I398" s="80"/>
      <c r="J398" s="80"/>
      <c r="K398" s="80"/>
      <c r="L398" s="63"/>
      <c r="M398" s="80"/>
      <c r="N398" s="80"/>
      <c r="O398" s="80"/>
      <c r="P398" s="80"/>
      <c r="Q398" s="63"/>
      <c r="R398" s="80"/>
      <c r="S398" s="80"/>
      <c r="T398" s="80"/>
      <c r="U398" s="80"/>
      <c r="V398" s="63"/>
      <c r="W398" s="80"/>
      <c r="X398" s="80"/>
      <c r="Y398" s="80"/>
      <c r="Z398" s="80"/>
      <c r="AA398" s="63"/>
      <c r="AB398" s="72"/>
      <c r="AC398" s="72">
        <v>5.3763440860215006E-2</v>
      </c>
      <c r="AD398" s="72">
        <v>3.0612244897959107E-2</v>
      </c>
      <c r="AE398" s="72">
        <v>1.4851485148514865E-2</v>
      </c>
      <c r="AF398" s="24"/>
      <c r="AG398" s="72">
        <v>-7.3170731707317027E-2</v>
      </c>
      <c r="AH398" s="72">
        <v>6.315789473684208E-2</v>
      </c>
      <c r="AI398" s="72">
        <v>8.4158415841584233E-2</v>
      </c>
      <c r="AJ398" s="72">
        <v>6.3926940639269514E-2</v>
      </c>
      <c r="AK398" s="24"/>
      <c r="AL398" s="72">
        <v>-4.2918454935622297E-2</v>
      </c>
      <c r="AM398" s="72">
        <v>-4.484304932735439E-3</v>
      </c>
      <c r="AN398" s="72">
        <v>-4.5045045045044585E-3</v>
      </c>
      <c r="AO398" s="72">
        <v>7.2398190045248834E-2</v>
      </c>
      <c r="AP398" s="24"/>
      <c r="AQ398" s="72">
        <v>-3.7974683544303778E-2</v>
      </c>
      <c r="AR398" s="72">
        <v>-6.5789473684210509E-2</v>
      </c>
      <c r="AS398" s="72">
        <v>3.7558685446009488E-2</v>
      </c>
      <c r="AT398" s="72">
        <v>1.8099547511312153E-2</v>
      </c>
      <c r="AU398" s="24"/>
      <c r="AV398" s="72">
        <v>-3.1111111111111089E-2</v>
      </c>
      <c r="AW398" s="72">
        <v>0.1330275229357798</v>
      </c>
      <c r="AX398" s="72">
        <v>-0.1336032388663968</v>
      </c>
      <c r="AY398" s="72">
        <v>3.7383177570093462E-2</v>
      </c>
      <c r="AZ398" s="24"/>
      <c r="BA398" s="72">
        <v>-0.14864864864864868</v>
      </c>
      <c r="BB398" s="72">
        <v>-1.0582010582010581E-2</v>
      </c>
      <c r="BC398" s="72">
        <v>-1.6042780748663055E-2</v>
      </c>
      <c r="BD398" s="72">
        <v>0.17391304347826098</v>
      </c>
      <c r="BE398" s="24"/>
      <c r="BF398" s="72">
        <v>-0.10185185185185186</v>
      </c>
    </row>
    <row r="399" spans="1:58" ht="11.4" customHeight="1">
      <c r="A399" s="71" t="s">
        <v>8</v>
      </c>
      <c r="B399" s="63"/>
      <c r="C399" s="80"/>
      <c r="D399" s="80"/>
      <c r="E399" s="80"/>
      <c r="F399" s="80"/>
      <c r="G399" s="63"/>
      <c r="H399" s="80"/>
      <c r="I399" s="80"/>
      <c r="J399" s="80"/>
      <c r="K399" s="80"/>
      <c r="L399" s="63"/>
      <c r="M399" s="80"/>
      <c r="N399" s="80"/>
      <c r="O399" s="80"/>
      <c r="P399" s="80"/>
      <c r="Q399" s="63"/>
      <c r="R399" s="80"/>
      <c r="S399" s="80"/>
      <c r="T399" s="80"/>
      <c r="U399" s="80"/>
      <c r="V399" s="63"/>
      <c r="W399" s="80"/>
      <c r="X399" s="80"/>
      <c r="Y399" s="80"/>
      <c r="Z399" s="80"/>
      <c r="AA399" s="63"/>
      <c r="AB399" s="73"/>
      <c r="AC399" s="73"/>
      <c r="AD399" s="73"/>
      <c r="AE399" s="73"/>
      <c r="AF399" s="24">
        <v>0.11598302687411599</v>
      </c>
      <c r="AG399" s="73">
        <v>2.1505376344086002E-2</v>
      </c>
      <c r="AH399" s="73">
        <v>3.0612244897959107E-2</v>
      </c>
      <c r="AI399" s="73">
        <v>8.4158415841584233E-2</v>
      </c>
      <c r="AJ399" s="73">
        <v>0.13658536585365844</v>
      </c>
      <c r="AK399" s="24">
        <v>6.9708491761723668E-2</v>
      </c>
      <c r="AL399" s="73">
        <v>0.17368421052631589</v>
      </c>
      <c r="AM399" s="73">
        <v>9.9009900990099098E-2</v>
      </c>
      <c r="AN399" s="73">
        <v>9.1324200913243114E-3</v>
      </c>
      <c r="AO399" s="73">
        <v>1.716738197424883E-2</v>
      </c>
      <c r="AP399" s="24">
        <v>6.9905213270142097E-2</v>
      </c>
      <c r="AQ399" s="73">
        <v>2.2421524663677195E-2</v>
      </c>
      <c r="AR399" s="73">
        <v>-4.0540540540540571E-2</v>
      </c>
      <c r="AS399" s="73">
        <v>0</v>
      </c>
      <c r="AT399" s="73">
        <v>-5.0632911392405111E-2</v>
      </c>
      <c r="AU399" s="24">
        <v>-1.7718715393133966E-2</v>
      </c>
      <c r="AV399" s="73">
        <v>-4.3859649122807043E-2</v>
      </c>
      <c r="AW399" s="73">
        <v>0.15962441314553999</v>
      </c>
      <c r="AX399" s="73">
        <v>-3.1674208144796379E-2</v>
      </c>
      <c r="AY399" s="73">
        <v>-1.3333333333333308E-2</v>
      </c>
      <c r="AZ399" s="24">
        <v>1.5783540022547893E-2</v>
      </c>
      <c r="BA399" s="73">
        <v>-0.1330275229357798</v>
      </c>
      <c r="BB399" s="73">
        <v>-0.24291497975708498</v>
      </c>
      <c r="BC399" s="73">
        <v>-0.14018691588785048</v>
      </c>
      <c r="BD399" s="73">
        <v>-2.7027027027026973E-2</v>
      </c>
      <c r="BE399" s="24">
        <v>-0.13873473917869039</v>
      </c>
      <c r="BF399" s="73">
        <v>2.6455026455026509E-2</v>
      </c>
    </row>
    <row r="400" spans="1:58" ht="11.25" customHeight="1">
      <c r="A400" s="69" t="s">
        <v>100</v>
      </c>
      <c r="B400" s="63" t="s">
        <v>145</v>
      </c>
      <c r="C400" s="80" t="s">
        <v>52</v>
      </c>
      <c r="D400" s="80" t="s">
        <v>52</v>
      </c>
      <c r="E400" s="80" t="s">
        <v>52</v>
      </c>
      <c r="F400" s="80" t="s">
        <v>52</v>
      </c>
      <c r="G400" s="63" t="s">
        <v>145</v>
      </c>
      <c r="H400" s="80" t="s">
        <v>52</v>
      </c>
      <c r="I400" s="80" t="s">
        <v>52</v>
      </c>
      <c r="J400" s="80" t="s">
        <v>52</v>
      </c>
      <c r="K400" s="80" t="s">
        <v>52</v>
      </c>
      <c r="L400" s="63" t="s">
        <v>145</v>
      </c>
      <c r="M400" s="80" t="s">
        <v>52</v>
      </c>
      <c r="N400" s="80" t="s">
        <v>52</v>
      </c>
      <c r="O400" s="80" t="s">
        <v>52</v>
      </c>
      <c r="P400" s="80" t="s">
        <v>52</v>
      </c>
      <c r="Q400" s="63" t="s">
        <v>145</v>
      </c>
      <c r="R400" s="80" t="s">
        <v>52</v>
      </c>
      <c r="S400" s="80" t="s">
        <v>52</v>
      </c>
      <c r="T400" s="80" t="s">
        <v>52</v>
      </c>
      <c r="U400" s="80" t="s">
        <v>52</v>
      </c>
      <c r="V400" s="63" t="s">
        <v>145</v>
      </c>
      <c r="W400" s="80" t="s">
        <v>52</v>
      </c>
      <c r="X400" s="80" t="s">
        <v>52</v>
      </c>
      <c r="Y400" s="80" t="s">
        <v>52</v>
      </c>
      <c r="Z400" s="80" t="s">
        <v>52</v>
      </c>
      <c r="AA400" s="63" t="s">
        <v>145</v>
      </c>
      <c r="AB400" s="80" t="s">
        <v>52</v>
      </c>
      <c r="AC400" s="80" t="s">
        <v>52</v>
      </c>
      <c r="AD400" s="80" t="s">
        <v>52</v>
      </c>
      <c r="AE400" s="80" t="s">
        <v>52</v>
      </c>
      <c r="AF400" s="63">
        <v>3</v>
      </c>
      <c r="AG400" s="151" t="s">
        <v>145</v>
      </c>
      <c r="AH400" s="151" t="s">
        <v>145</v>
      </c>
      <c r="AI400" s="151" t="s">
        <v>145</v>
      </c>
      <c r="AJ400" s="151" t="s">
        <v>145</v>
      </c>
      <c r="AK400" s="63" t="s">
        <v>145</v>
      </c>
      <c r="AL400" s="186" t="s">
        <v>145</v>
      </c>
      <c r="AM400" s="186">
        <v>-2</v>
      </c>
      <c r="AN400" s="186">
        <v>1</v>
      </c>
      <c r="AO400" s="186">
        <v>-1</v>
      </c>
      <c r="AP400" s="178">
        <v>-2</v>
      </c>
      <c r="AQ400" s="70">
        <v>14</v>
      </c>
      <c r="AR400" s="151" t="s">
        <v>145</v>
      </c>
      <c r="AS400" s="151" t="s">
        <v>145</v>
      </c>
      <c r="AT400" s="193">
        <v>4</v>
      </c>
      <c r="AU400" s="178">
        <v>18</v>
      </c>
      <c r="AV400" s="151" t="s">
        <v>145</v>
      </c>
      <c r="AW400" s="151">
        <v>1</v>
      </c>
      <c r="AX400" s="151">
        <v>-1</v>
      </c>
      <c r="AY400" s="70">
        <v>3</v>
      </c>
      <c r="AZ400" s="178">
        <v>3</v>
      </c>
      <c r="BA400" s="151">
        <v>2</v>
      </c>
      <c r="BB400" s="151">
        <v>-1</v>
      </c>
      <c r="BC400" s="151">
        <v>2</v>
      </c>
      <c r="BD400" s="151">
        <v>5</v>
      </c>
      <c r="BE400" s="178">
        <v>8</v>
      </c>
      <c r="BF400" s="151" t="s">
        <v>145</v>
      </c>
    </row>
    <row r="401" spans="1:58">
      <c r="B401" s="37"/>
      <c r="G401" s="37"/>
      <c r="L401" s="37"/>
      <c r="Q401" s="37"/>
      <c r="V401" s="37"/>
      <c r="AA401" s="37"/>
      <c r="AF401" s="37"/>
      <c r="AK401" s="37"/>
      <c r="AP401" s="37"/>
      <c r="AU401" s="37"/>
      <c r="AZ401" s="37"/>
      <c r="BE401" s="37"/>
    </row>
    <row r="402" spans="1:58" s="36" customFormat="1">
      <c r="A402" s="69" t="s">
        <v>42</v>
      </c>
      <c r="B402" s="37">
        <v>203.58099999999999</v>
      </c>
      <c r="C402" s="70">
        <v>54.8</v>
      </c>
      <c r="D402" s="70">
        <v>62.561999999999998</v>
      </c>
      <c r="E402" s="70">
        <v>59.095999999999997</v>
      </c>
      <c r="F402" s="70">
        <v>65.06</v>
      </c>
      <c r="G402" s="37">
        <v>241.518</v>
      </c>
      <c r="H402" s="70">
        <v>60.156999999999996</v>
      </c>
      <c r="I402" s="70">
        <v>67.596000000000004</v>
      </c>
      <c r="J402" s="70">
        <v>66.364999999999995</v>
      </c>
      <c r="K402" s="70">
        <v>66.694000000000003</v>
      </c>
      <c r="L402" s="37">
        <v>260.81200000000001</v>
      </c>
      <c r="M402" s="70">
        <v>61.543999999999997</v>
      </c>
      <c r="N402" s="70">
        <v>123.69499999999999</v>
      </c>
      <c r="O402" s="70">
        <v>69.542000000000002</v>
      </c>
      <c r="P402" s="70">
        <v>65.050000000000026</v>
      </c>
      <c r="Q402" s="37">
        <v>319.83100000000002</v>
      </c>
      <c r="R402" s="70">
        <v>60.853999999999999</v>
      </c>
      <c r="S402" s="70">
        <v>60.320999999999998</v>
      </c>
      <c r="T402" s="70">
        <v>61.366</v>
      </c>
      <c r="U402" s="70">
        <v>58.594000000000008</v>
      </c>
      <c r="V402" s="37">
        <v>241.13499999999999</v>
      </c>
      <c r="W402" s="70">
        <v>49.576999999999998</v>
      </c>
      <c r="X402" s="70">
        <v>52.960999999999999</v>
      </c>
      <c r="Y402" s="70">
        <v>54.901000000000003</v>
      </c>
      <c r="Z402" s="70">
        <v>61.61999999999999</v>
      </c>
      <c r="AA402" s="37">
        <v>219.059</v>
      </c>
      <c r="AB402" s="70">
        <v>55.948999999999998</v>
      </c>
      <c r="AC402" s="70">
        <v>60.225000000000001</v>
      </c>
      <c r="AD402" s="70">
        <v>54.884999999999998</v>
      </c>
      <c r="AE402" s="70">
        <v>56.409000000000006</v>
      </c>
      <c r="AF402" s="37">
        <v>227.46799999999999</v>
      </c>
      <c r="AG402" s="70">
        <v>58</v>
      </c>
      <c r="AH402" s="70">
        <v>58</v>
      </c>
      <c r="AI402" s="70">
        <v>59</v>
      </c>
      <c r="AJ402" s="70">
        <v>57</v>
      </c>
      <c r="AK402" s="37">
        <v>232</v>
      </c>
      <c r="AL402" s="70">
        <v>61</v>
      </c>
      <c r="AM402" s="70">
        <v>62</v>
      </c>
      <c r="AN402" s="70">
        <v>59</v>
      </c>
      <c r="AO402" s="70">
        <v>58</v>
      </c>
      <c r="AP402" s="37">
        <v>240</v>
      </c>
      <c r="AQ402" s="70">
        <v>37</v>
      </c>
      <c r="AR402" s="70">
        <v>47</v>
      </c>
      <c r="AS402" s="70">
        <v>45</v>
      </c>
      <c r="AT402" s="70">
        <v>47</v>
      </c>
      <c r="AU402" s="37">
        <v>176</v>
      </c>
      <c r="AV402" s="70">
        <v>49</v>
      </c>
      <c r="AW402" s="70">
        <v>45</v>
      </c>
      <c r="AX402" s="70">
        <v>39</v>
      </c>
      <c r="AY402" s="70">
        <v>41</v>
      </c>
      <c r="AZ402" s="37">
        <v>174</v>
      </c>
      <c r="BA402" s="70">
        <v>34</v>
      </c>
      <c r="BB402" s="70">
        <v>30</v>
      </c>
      <c r="BC402" s="70">
        <v>31</v>
      </c>
      <c r="BD402" s="151">
        <v>21</v>
      </c>
      <c r="BE402" s="37">
        <v>116</v>
      </c>
      <c r="BF402" s="70">
        <v>34</v>
      </c>
    </row>
    <row r="403" spans="1:58">
      <c r="A403" s="71" t="s">
        <v>7</v>
      </c>
      <c r="B403" s="24"/>
      <c r="C403" s="72"/>
      <c r="D403" s="72">
        <v>0.14164233576642338</v>
      </c>
      <c r="E403" s="72">
        <v>-5.5401042166171144E-2</v>
      </c>
      <c r="F403" s="72">
        <v>0.10092053607689189</v>
      </c>
      <c r="G403" s="24"/>
      <c r="H403" s="72">
        <v>-7.5361205041500234E-2</v>
      </c>
      <c r="I403" s="72">
        <v>0.1236597569692639</v>
      </c>
      <c r="J403" s="72">
        <v>-1.8211136753654156E-2</v>
      </c>
      <c r="K403" s="72">
        <v>4.9574323815264609E-3</v>
      </c>
      <c r="L403" s="24"/>
      <c r="M403" s="72">
        <v>-7.7218340480403103E-2</v>
      </c>
      <c r="N403" s="72">
        <v>1.0098628623423891</v>
      </c>
      <c r="O403" s="72">
        <v>-0.43779457536682964</v>
      </c>
      <c r="P403" s="72">
        <v>-6.4594058266946197E-2</v>
      </c>
      <c r="Q403" s="24"/>
      <c r="R403" s="72">
        <v>-6.4504227517294788E-2</v>
      </c>
      <c r="S403" s="72">
        <v>-8.758668288033622E-3</v>
      </c>
      <c r="T403" s="72">
        <v>1.7323983355713723E-2</v>
      </c>
      <c r="U403" s="72">
        <v>-4.5171593390476716E-2</v>
      </c>
      <c r="V403" s="24"/>
      <c r="W403" s="72">
        <v>-0.15388947673823272</v>
      </c>
      <c r="X403" s="72">
        <v>6.8257458095487777E-2</v>
      </c>
      <c r="Y403" s="72">
        <v>3.6630728271747293E-2</v>
      </c>
      <c r="Z403" s="72">
        <v>0.12238392743301563</v>
      </c>
      <c r="AA403" s="24"/>
      <c r="AB403" s="72">
        <v>-9.2031807854592529E-2</v>
      </c>
      <c r="AC403" s="72">
        <v>7.6426745786341233E-2</v>
      </c>
      <c r="AD403" s="72">
        <v>-8.8667496886674968E-2</v>
      </c>
      <c r="AE403" s="72">
        <v>2.7767149494397625E-2</v>
      </c>
      <c r="AF403" s="24"/>
      <c r="AG403" s="72">
        <v>2.8204719105107134E-2</v>
      </c>
      <c r="AH403" s="72">
        <v>0</v>
      </c>
      <c r="AI403" s="72">
        <v>1.7241379310344751E-2</v>
      </c>
      <c r="AJ403" s="72">
        <v>-3.3898305084745783E-2</v>
      </c>
      <c r="AK403" s="24"/>
      <c r="AL403" s="72">
        <v>6.1502017897876904E-2</v>
      </c>
      <c r="AM403" s="72">
        <v>1.6393442622950838E-2</v>
      </c>
      <c r="AN403" s="72">
        <v>-4.8387096774193505E-2</v>
      </c>
      <c r="AO403" s="72">
        <v>-1.6949152542372836E-2</v>
      </c>
      <c r="AP403" s="24"/>
      <c r="AQ403" s="72">
        <v>-0.36206896551724133</v>
      </c>
      <c r="AR403" s="72">
        <v>0.27027027027027017</v>
      </c>
      <c r="AS403" s="72">
        <v>-4.2553191489361653E-2</v>
      </c>
      <c r="AT403" s="72">
        <v>4.4444444444444509E-2</v>
      </c>
      <c r="AU403" s="24"/>
      <c r="AV403" s="72">
        <v>4.2553191489361764E-2</v>
      </c>
      <c r="AW403" s="72">
        <v>-8.1632653061224469E-2</v>
      </c>
      <c r="AX403" s="72">
        <v>-0.1333333333333333</v>
      </c>
      <c r="AY403" s="72">
        <v>5.1282051282051322E-2</v>
      </c>
      <c r="AZ403" s="24"/>
      <c r="BA403" s="72">
        <v>-0.17073170731707321</v>
      </c>
      <c r="BB403" s="72">
        <v>-0.11764705882352944</v>
      </c>
      <c r="BC403" s="72">
        <v>3.3333333333333437E-2</v>
      </c>
      <c r="BD403" s="72">
        <v>-0.32258064516129037</v>
      </c>
      <c r="BE403" s="24"/>
      <c r="BF403" s="72">
        <v>0.61904761904761907</v>
      </c>
    </row>
    <row r="404" spans="1:58">
      <c r="A404" s="71" t="s">
        <v>8</v>
      </c>
      <c r="B404" s="24"/>
      <c r="C404" s="73"/>
      <c r="D404" s="73"/>
      <c r="E404" s="73"/>
      <c r="F404" s="73"/>
      <c r="G404" s="24">
        <v>0.18634843133691259</v>
      </c>
      <c r="H404" s="73">
        <v>9.7755474452554836E-2</v>
      </c>
      <c r="I404" s="73">
        <v>8.0464179533902502E-2</v>
      </c>
      <c r="J404" s="73">
        <v>0.12300324895085968</v>
      </c>
      <c r="K404" s="73">
        <v>2.5115278204734137E-2</v>
      </c>
      <c r="L404" s="24">
        <v>7.988638527977221E-2</v>
      </c>
      <c r="M404" s="73">
        <v>2.3056335921006754E-2</v>
      </c>
      <c r="N404" s="73">
        <v>0.82991597135925188</v>
      </c>
      <c r="O404" s="73">
        <v>4.7871619076320426E-2</v>
      </c>
      <c r="P404" s="73">
        <v>-1.4999999999999999E-2</v>
      </c>
      <c r="Q404" s="24">
        <v>0.22628943453522088</v>
      </c>
      <c r="R404" s="73">
        <v>-1.1211490965813087E-2</v>
      </c>
      <c r="S404" s="73">
        <v>-0.51234083835239908</v>
      </c>
      <c r="T404" s="73">
        <v>-0.11756923873342728</v>
      </c>
      <c r="U404" s="73">
        <v>-9.9246733282090882E-2</v>
      </c>
      <c r="V404" s="24">
        <v>-0.24605494776929071</v>
      </c>
      <c r="W404" s="73">
        <v>-0.185312387024682</v>
      </c>
      <c r="X404" s="73">
        <v>-0.1220138923426336</v>
      </c>
      <c r="Y404" s="73">
        <v>-0.10535149757194529</v>
      </c>
      <c r="Z404" s="73">
        <v>5.1643512987677553E-2</v>
      </c>
      <c r="AA404" s="24">
        <v>-9.1550376345200801E-2</v>
      </c>
      <c r="AB404" s="73">
        <v>0.12852734130746102</v>
      </c>
      <c r="AC404" s="73">
        <v>0.13715753101338723</v>
      </c>
      <c r="AD404" s="73">
        <v>-2.9143367151795996E-4</v>
      </c>
      <c r="AE404" s="73">
        <v>-8.4566699123660882E-2</v>
      </c>
      <c r="AF404" s="24">
        <v>3.838691859270793E-2</v>
      </c>
      <c r="AG404" s="73">
        <v>3.6658385315197828E-2</v>
      </c>
      <c r="AH404" s="73">
        <v>-3.6944790369447977E-2</v>
      </c>
      <c r="AI404" s="73">
        <v>7.4974947617746146E-2</v>
      </c>
      <c r="AJ404" s="73">
        <v>1.047705153432954E-2</v>
      </c>
      <c r="AK404" s="24">
        <v>1.9923681572792784E-2</v>
      </c>
      <c r="AL404" s="73">
        <v>3.9004534212695896E-2</v>
      </c>
      <c r="AM404" s="73">
        <v>6.8965517241379226E-2</v>
      </c>
      <c r="AN404" s="73">
        <v>0</v>
      </c>
      <c r="AO404" s="73">
        <v>1.7543859649122862E-2</v>
      </c>
      <c r="AP404" s="24">
        <v>3.4482758620689724E-2</v>
      </c>
      <c r="AQ404" s="73">
        <v>-0.39344262295081966</v>
      </c>
      <c r="AR404" s="73">
        <v>-0.24193548387096775</v>
      </c>
      <c r="AS404" s="73">
        <v>-0.23728813559322037</v>
      </c>
      <c r="AT404" s="73">
        <v>-0.18965517241379315</v>
      </c>
      <c r="AU404" s="24">
        <v>-0.26666666666666672</v>
      </c>
      <c r="AV404" s="73">
        <v>0.32432432432432434</v>
      </c>
      <c r="AW404" s="73">
        <v>-4.2553191489361653E-2</v>
      </c>
      <c r="AX404" s="73">
        <v>-0.1333333333333333</v>
      </c>
      <c r="AY404" s="73">
        <v>-0.12765957446808507</v>
      </c>
      <c r="AZ404" s="24">
        <v>-1.1363636363636354E-2</v>
      </c>
      <c r="BA404" s="73">
        <v>-0.30612244897959184</v>
      </c>
      <c r="BB404" s="73">
        <v>-0.33333333333333337</v>
      </c>
      <c r="BC404" s="73">
        <v>-0.20512820512820518</v>
      </c>
      <c r="BD404" s="73">
        <v>-0.48780487804878048</v>
      </c>
      <c r="BE404" s="24">
        <v>-0.33333333333333337</v>
      </c>
      <c r="BF404" s="73">
        <v>0</v>
      </c>
    </row>
    <row r="405" spans="1:58" s="36" customFormat="1">
      <c r="A405" s="69" t="s">
        <v>41</v>
      </c>
      <c r="B405" s="37">
        <v>153.02000000000001</v>
      </c>
      <c r="C405" s="70">
        <v>41.5</v>
      </c>
      <c r="D405" s="70">
        <v>47.055999999999997</v>
      </c>
      <c r="E405" s="70">
        <v>44.006</v>
      </c>
      <c r="F405" s="70">
        <v>45.786999999999992</v>
      </c>
      <c r="G405" s="37">
        <v>178.34899999999999</v>
      </c>
      <c r="H405" s="70">
        <v>44.088999999999999</v>
      </c>
      <c r="I405" s="70">
        <v>55.793999999999997</v>
      </c>
      <c r="J405" s="70">
        <v>50.698999999999998</v>
      </c>
      <c r="K405" s="70">
        <v>49.417999999999992</v>
      </c>
      <c r="L405" s="37">
        <v>200</v>
      </c>
      <c r="M405" s="70">
        <v>46.469000000000001</v>
      </c>
      <c r="N405" s="70">
        <v>108.223</v>
      </c>
      <c r="O405" s="70">
        <v>53.423000000000002</v>
      </c>
      <c r="P405" s="70">
        <v>45.856000000000002</v>
      </c>
      <c r="Q405" s="37">
        <v>253.971</v>
      </c>
      <c r="R405" s="70">
        <v>45.963999999999999</v>
      </c>
      <c r="S405" s="70">
        <v>46.347000000000001</v>
      </c>
      <c r="T405" s="70">
        <v>45.918999999999997</v>
      </c>
      <c r="U405" s="70">
        <v>43.99199999999999</v>
      </c>
      <c r="V405" s="37">
        <v>182.22200000000001</v>
      </c>
      <c r="W405" s="70">
        <v>35.805</v>
      </c>
      <c r="X405" s="70">
        <v>38.872999999999998</v>
      </c>
      <c r="Y405" s="70">
        <v>40.29</v>
      </c>
      <c r="Z405" s="70">
        <v>44.630000000000031</v>
      </c>
      <c r="AA405" s="37">
        <v>159.59800000000001</v>
      </c>
      <c r="AB405" s="70">
        <v>37.485999999999997</v>
      </c>
      <c r="AC405" s="70">
        <v>43.552999999999997</v>
      </c>
      <c r="AD405" s="70">
        <v>38.768999999999998</v>
      </c>
      <c r="AE405" s="70">
        <v>38.378000000000007</v>
      </c>
      <c r="AF405" s="37">
        <v>158.18600000000001</v>
      </c>
      <c r="AG405" s="70">
        <v>42</v>
      </c>
      <c r="AH405" s="70">
        <v>41</v>
      </c>
      <c r="AI405" s="70">
        <v>42</v>
      </c>
      <c r="AJ405" s="70">
        <v>40</v>
      </c>
      <c r="AK405" s="37">
        <v>165</v>
      </c>
      <c r="AL405" s="70">
        <v>44</v>
      </c>
      <c r="AM405" s="70">
        <v>45</v>
      </c>
      <c r="AN405" s="70">
        <v>41</v>
      </c>
      <c r="AO405" s="70">
        <v>42</v>
      </c>
      <c r="AP405" s="37">
        <v>172</v>
      </c>
      <c r="AQ405" s="70">
        <v>26</v>
      </c>
      <c r="AR405" s="70">
        <v>33</v>
      </c>
      <c r="AS405" s="70">
        <v>33</v>
      </c>
      <c r="AT405" s="70">
        <v>33</v>
      </c>
      <c r="AU405" s="37">
        <v>125</v>
      </c>
      <c r="AV405" s="70">
        <v>36</v>
      </c>
      <c r="AW405" s="70">
        <v>33</v>
      </c>
      <c r="AX405" s="70">
        <v>27</v>
      </c>
      <c r="AY405" s="70">
        <v>31</v>
      </c>
      <c r="AZ405" s="37">
        <v>127</v>
      </c>
      <c r="BA405" s="70">
        <v>24</v>
      </c>
      <c r="BB405" s="70">
        <v>20</v>
      </c>
      <c r="BC405" s="70">
        <v>20</v>
      </c>
      <c r="BD405" s="151">
        <v>13</v>
      </c>
      <c r="BE405" s="37">
        <v>77</v>
      </c>
      <c r="BF405" s="70">
        <v>25</v>
      </c>
    </row>
    <row r="406" spans="1:58">
      <c r="A406" s="71" t="s">
        <v>7</v>
      </c>
      <c r="B406" s="24"/>
      <c r="C406" s="72"/>
      <c r="D406" s="72">
        <v>0.13387951807228915</v>
      </c>
      <c r="E406" s="72">
        <v>-6.4816388983338968E-2</v>
      </c>
      <c r="F406" s="72">
        <v>4.0471753851747394E-2</v>
      </c>
      <c r="G406" s="24"/>
      <c r="H406" s="72">
        <v>-3.7084762050363484E-2</v>
      </c>
      <c r="I406" s="72">
        <v>0.26548572206219245</v>
      </c>
      <c r="J406" s="72">
        <v>-9.1318062874144124E-2</v>
      </c>
      <c r="K406" s="72">
        <v>-2.5266770547742623E-2</v>
      </c>
      <c r="L406" s="24"/>
      <c r="M406" s="72">
        <v>-5.9674612489376222E-2</v>
      </c>
      <c r="N406" s="72">
        <v>1.3289289633949513</v>
      </c>
      <c r="O406" s="72">
        <v>-0.50636186392910931</v>
      </c>
      <c r="P406" s="72">
        <v>-0.14164311251708062</v>
      </c>
      <c r="Q406" s="24"/>
      <c r="R406" s="72">
        <v>2.3551988834611404E-3</v>
      </c>
      <c r="S406" s="72">
        <v>8.3326081281003272E-3</v>
      </c>
      <c r="T406" s="72">
        <v>-9.2346861717048645E-3</v>
      </c>
      <c r="U406" s="72">
        <v>-4.1965199590583535E-2</v>
      </c>
      <c r="V406" s="24"/>
      <c r="W406" s="72">
        <v>-0.18610201854882691</v>
      </c>
      <c r="X406" s="72">
        <v>8.5686356654098628E-2</v>
      </c>
      <c r="Y406" s="72">
        <v>3.6452036117613718E-2</v>
      </c>
      <c r="Z406" s="72">
        <v>0.10771903698188212</v>
      </c>
      <c r="AA406" s="24"/>
      <c r="AB406" s="72">
        <v>-0.16007170064978782</v>
      </c>
      <c r="AC406" s="72">
        <v>0.16184708958010985</v>
      </c>
      <c r="AD406" s="72">
        <v>-0.10984317957431178</v>
      </c>
      <c r="AE406" s="72">
        <v>-1.0085377492326075E-2</v>
      </c>
      <c r="AF406" s="24"/>
      <c r="AG406" s="72">
        <v>9.4376986815362773E-2</v>
      </c>
      <c r="AH406" s="72">
        <v>-2.3809523809523836E-2</v>
      </c>
      <c r="AI406" s="72">
        <v>2.4390243902439046E-2</v>
      </c>
      <c r="AJ406" s="72">
        <v>-4.7619047619047672E-2</v>
      </c>
      <c r="AK406" s="24"/>
      <c r="AL406" s="72">
        <v>0.10000000000000009</v>
      </c>
      <c r="AM406" s="72">
        <v>2.2727272727272707E-2</v>
      </c>
      <c r="AN406" s="72">
        <v>-8.8888888888888906E-2</v>
      </c>
      <c r="AO406" s="72">
        <v>2.4390243902439046E-2</v>
      </c>
      <c r="AP406" s="24"/>
      <c r="AQ406" s="72">
        <v>-0.38095238095238093</v>
      </c>
      <c r="AR406" s="72">
        <v>0.26923076923076916</v>
      </c>
      <c r="AS406" s="72">
        <v>0</v>
      </c>
      <c r="AT406" s="72">
        <v>0</v>
      </c>
      <c r="AU406" s="24"/>
      <c r="AV406" s="72">
        <v>9.0909090909090828E-2</v>
      </c>
      <c r="AW406" s="72">
        <v>-8.333333333333337E-2</v>
      </c>
      <c r="AX406" s="72">
        <v>-0.18181818181818177</v>
      </c>
      <c r="AY406" s="72">
        <v>0.14814814814814814</v>
      </c>
      <c r="AZ406" s="24"/>
      <c r="BA406" s="72">
        <v>-0.22580645161290325</v>
      </c>
      <c r="BB406" s="72">
        <v>-0.16666666666666663</v>
      </c>
      <c r="BC406" s="72">
        <v>0</v>
      </c>
      <c r="BD406" s="72">
        <v>-0.35</v>
      </c>
      <c r="BE406" s="24"/>
      <c r="BF406" s="72">
        <v>0.92307692307692313</v>
      </c>
    </row>
    <row r="407" spans="1:58">
      <c r="A407" s="71" t="s">
        <v>8</v>
      </c>
      <c r="B407" s="24"/>
      <c r="C407" s="73"/>
      <c r="D407" s="73"/>
      <c r="E407" s="73"/>
      <c r="F407" s="73"/>
      <c r="G407" s="24">
        <v>0.16552738204156303</v>
      </c>
      <c r="H407" s="73">
        <v>6.2385542168674757E-2</v>
      </c>
      <c r="I407" s="73">
        <v>0.18569364161849711</v>
      </c>
      <c r="J407" s="73">
        <v>0.15209289642321489</v>
      </c>
      <c r="K407" s="73">
        <v>7.9301985279664589E-2</v>
      </c>
      <c r="L407" s="24">
        <v>0.12139681186886397</v>
      </c>
      <c r="M407" s="73">
        <v>5.3981718796071609E-2</v>
      </c>
      <c r="N407" s="73">
        <v>0.93968885543248382</v>
      </c>
      <c r="O407" s="73">
        <v>5.372887039192098E-2</v>
      </c>
      <c r="P407" s="73">
        <v>-7.2078999554817891E-2</v>
      </c>
      <c r="Q407" s="24">
        <v>0.26985499999999996</v>
      </c>
      <c r="R407" s="73">
        <v>-1.0867460027114917E-2</v>
      </c>
      <c r="S407" s="73">
        <v>-0.5717453775999557</v>
      </c>
      <c r="T407" s="73">
        <v>-0.14046384516032429</v>
      </c>
      <c r="U407" s="73">
        <v>-4.0648988136776198E-2</v>
      </c>
      <c r="V407" s="24">
        <v>-0.28250863287540706</v>
      </c>
      <c r="W407" s="73">
        <v>-0.22102079888608472</v>
      </c>
      <c r="X407" s="73">
        <v>-0.16126178609187225</v>
      </c>
      <c r="Y407" s="73">
        <v>-0.12258542215640578</v>
      </c>
      <c r="Z407" s="73">
        <v>1.450263684306341E-2</v>
      </c>
      <c r="AA407" s="24">
        <v>-0.12415624897103528</v>
      </c>
      <c r="AB407" s="73">
        <v>4.6948750174556464E-2</v>
      </c>
      <c r="AC407" s="73">
        <v>0.12039204589303631</v>
      </c>
      <c r="AD407" s="73">
        <v>-3.775130305286678E-2</v>
      </c>
      <c r="AE407" s="73">
        <v>-0.14008514452162268</v>
      </c>
      <c r="AF407" s="24">
        <v>-8.8472286620133733E-3</v>
      </c>
      <c r="AG407" s="73">
        <v>0.12041828949474476</v>
      </c>
      <c r="AH407" s="73">
        <v>-5.8618235253598994E-2</v>
      </c>
      <c r="AI407" s="73">
        <v>8.3339781784415479E-2</v>
      </c>
      <c r="AJ407" s="73">
        <v>4.2263796967012102E-2</v>
      </c>
      <c r="AK407" s="24">
        <v>4.3075872706813456E-2</v>
      </c>
      <c r="AL407" s="73">
        <v>4.7619047619047672E-2</v>
      </c>
      <c r="AM407" s="73">
        <v>9.7560975609756184E-2</v>
      </c>
      <c r="AN407" s="73">
        <v>-2.3809523809523836E-2</v>
      </c>
      <c r="AO407" s="73">
        <v>5.0000000000000044E-2</v>
      </c>
      <c r="AP407" s="24">
        <v>4.2424242424242475E-2</v>
      </c>
      <c r="AQ407" s="73">
        <v>-0.40909090909090906</v>
      </c>
      <c r="AR407" s="73">
        <v>-0.26666666666666672</v>
      </c>
      <c r="AS407" s="73">
        <v>-0.19512195121951215</v>
      </c>
      <c r="AT407" s="73">
        <v>-0.2142857142857143</v>
      </c>
      <c r="AU407" s="24">
        <v>-0.27325581395348841</v>
      </c>
      <c r="AV407" s="73">
        <v>0.38461538461538458</v>
      </c>
      <c r="AW407" s="73">
        <v>0</v>
      </c>
      <c r="AX407" s="73">
        <v>-0.18181818181818177</v>
      </c>
      <c r="AY407" s="73">
        <v>-6.0606060606060552E-2</v>
      </c>
      <c r="AZ407" s="24">
        <v>1.6000000000000014E-2</v>
      </c>
      <c r="BA407" s="73">
        <v>-0.33333333333333337</v>
      </c>
      <c r="BB407" s="73">
        <v>-0.39393939393939392</v>
      </c>
      <c r="BC407" s="73">
        <v>-0.2592592592592593</v>
      </c>
      <c r="BD407" s="73">
        <v>-0.58064516129032251</v>
      </c>
      <c r="BE407" s="24">
        <v>-0.39370078740157477</v>
      </c>
      <c r="BF407" s="73">
        <v>4.1666666666666741E-2</v>
      </c>
    </row>
    <row r="408" spans="1:58" s="36" customFormat="1">
      <c r="A408" s="69" t="s">
        <v>254</v>
      </c>
      <c r="B408" s="37">
        <v>290.178</v>
      </c>
      <c r="C408" s="77">
        <v>74.8</v>
      </c>
      <c r="D408" s="77">
        <v>82.878999999999991</v>
      </c>
      <c r="E408" s="77">
        <v>79</v>
      </c>
      <c r="F408" s="70">
        <v>84.921000000000035</v>
      </c>
      <c r="G408" s="37">
        <v>321.60000000000002</v>
      </c>
      <c r="H408" s="77">
        <v>79.771000000000001</v>
      </c>
      <c r="I408" s="77">
        <v>88.27000000000001</v>
      </c>
      <c r="J408" s="77">
        <v>87.765000000000001</v>
      </c>
      <c r="K408" s="70">
        <v>89.240000000000052</v>
      </c>
      <c r="L408" s="37">
        <v>345.04600000000005</v>
      </c>
      <c r="M408" s="77">
        <v>84.132999999999996</v>
      </c>
      <c r="N408" s="77">
        <v>146.69499999999999</v>
      </c>
      <c r="O408" s="77">
        <v>93.061999999999998</v>
      </c>
      <c r="P408" s="70">
        <v>90</v>
      </c>
      <c r="Q408" s="37">
        <v>414.12200000000001</v>
      </c>
      <c r="R408" s="77">
        <v>85.12</v>
      </c>
      <c r="S408" s="77">
        <v>86.72399999999999</v>
      </c>
      <c r="T408" s="77">
        <v>89.338999999999999</v>
      </c>
      <c r="U408" s="70">
        <v>88.837999999999965</v>
      </c>
      <c r="V408" s="37">
        <v>350.02099999999996</v>
      </c>
      <c r="W408" s="77">
        <v>83.932999999999993</v>
      </c>
      <c r="X408" s="77">
        <v>87.402999999999992</v>
      </c>
      <c r="Y408" s="77">
        <v>89.403999999999996</v>
      </c>
      <c r="Z408" s="70">
        <v>94.693000000000012</v>
      </c>
      <c r="AA408" s="37">
        <v>355.43299999999999</v>
      </c>
      <c r="AB408" s="77">
        <v>87.241</v>
      </c>
      <c r="AC408" s="77">
        <v>92.757000000000005</v>
      </c>
      <c r="AD408" s="77">
        <v>87.835000000000008</v>
      </c>
      <c r="AE408" s="70">
        <v>89.63499999999992</v>
      </c>
      <c r="AF408" s="37">
        <v>357.46799999999996</v>
      </c>
      <c r="AG408" s="77">
        <v>90</v>
      </c>
      <c r="AH408" s="77">
        <v>90</v>
      </c>
      <c r="AI408" s="77">
        <v>91</v>
      </c>
      <c r="AJ408" s="70">
        <v>91</v>
      </c>
      <c r="AK408" s="37">
        <v>362</v>
      </c>
      <c r="AL408" s="77">
        <v>93</v>
      </c>
      <c r="AM408" s="77">
        <v>94</v>
      </c>
      <c r="AN408" s="77">
        <v>92</v>
      </c>
      <c r="AO408" s="70">
        <v>93</v>
      </c>
      <c r="AP408" s="37">
        <v>372</v>
      </c>
      <c r="AQ408" s="77">
        <v>70</v>
      </c>
      <c r="AR408" s="77">
        <v>82</v>
      </c>
      <c r="AS408" s="77">
        <v>80</v>
      </c>
      <c r="AT408" s="70">
        <v>81</v>
      </c>
      <c r="AU408" s="37">
        <v>313</v>
      </c>
      <c r="AV408" s="77">
        <v>82</v>
      </c>
      <c r="AW408" s="77">
        <v>78</v>
      </c>
      <c r="AX408" s="77">
        <v>73</v>
      </c>
      <c r="AY408" s="70">
        <v>76</v>
      </c>
      <c r="AZ408" s="37">
        <v>309</v>
      </c>
      <c r="BA408" s="77">
        <v>77</v>
      </c>
      <c r="BB408" s="77">
        <v>75</v>
      </c>
      <c r="BC408" s="77">
        <v>77</v>
      </c>
      <c r="BD408" s="151">
        <v>81</v>
      </c>
      <c r="BE408" s="37">
        <v>310</v>
      </c>
      <c r="BF408" s="77">
        <v>80</v>
      </c>
    </row>
    <row r="409" spans="1:58">
      <c r="A409" s="71" t="s">
        <v>7</v>
      </c>
      <c r="B409" s="24"/>
      <c r="C409" s="72"/>
      <c r="D409" s="72">
        <v>0.10800802139037424</v>
      </c>
      <c r="E409" s="72">
        <v>-4.6803170887679491E-2</v>
      </c>
      <c r="F409" s="72">
        <v>7.494936708860811E-2</v>
      </c>
      <c r="G409" s="24"/>
      <c r="H409" s="72">
        <v>-6.0644599097985585E-2</v>
      </c>
      <c r="I409" s="72">
        <v>0.10654247784282522</v>
      </c>
      <c r="J409" s="72">
        <v>-5.7210830406707602E-3</v>
      </c>
      <c r="K409" s="72">
        <v>1.6806243946904331E-2</v>
      </c>
      <c r="L409" s="24"/>
      <c r="M409" s="72">
        <v>-5.7227700582698993E-2</v>
      </c>
      <c r="N409" s="72">
        <v>0.7436083344228781</v>
      </c>
      <c r="O409" s="72">
        <v>-0.36560891645932037</v>
      </c>
      <c r="P409" s="72">
        <v>-3.2902795985472078E-2</v>
      </c>
      <c r="Q409" s="24"/>
      <c r="R409" s="72">
        <v>-5.4222222222222172E-2</v>
      </c>
      <c r="S409" s="72">
        <v>1.8843984962405802E-2</v>
      </c>
      <c r="T409" s="72">
        <v>3.0153129468198037E-2</v>
      </c>
      <c r="U409" s="72">
        <v>-5.607853233190796E-3</v>
      </c>
      <c r="V409" s="24"/>
      <c r="W409" s="72">
        <v>-5.5212859361984501E-2</v>
      </c>
      <c r="X409" s="72">
        <v>4.1342499374501074E-2</v>
      </c>
      <c r="Y409" s="72">
        <v>2.2893951008546631E-2</v>
      </c>
      <c r="Z409" s="72">
        <v>5.9158426916021911E-2</v>
      </c>
      <c r="AA409" s="24"/>
      <c r="AB409" s="72">
        <v>-7.8696418953882685E-2</v>
      </c>
      <c r="AC409" s="72">
        <v>6.3227152371018169E-2</v>
      </c>
      <c r="AD409" s="72">
        <v>-5.3063380661297788E-2</v>
      </c>
      <c r="AE409" s="72">
        <v>2.049296977286863E-2</v>
      </c>
      <c r="AF409" s="24"/>
      <c r="AG409" s="72">
        <v>4.0720700619185646E-3</v>
      </c>
      <c r="AH409" s="72">
        <v>0</v>
      </c>
      <c r="AI409" s="72">
        <v>1.1111111111111072E-2</v>
      </c>
      <c r="AJ409" s="72">
        <v>0</v>
      </c>
      <c r="AK409" s="24"/>
      <c r="AL409" s="72">
        <v>2.19780219780219E-2</v>
      </c>
      <c r="AM409" s="72">
        <v>1.0752688172043001E-2</v>
      </c>
      <c r="AN409" s="72">
        <v>-2.1276595744680882E-2</v>
      </c>
      <c r="AO409" s="72">
        <v>1.0869565217391353E-2</v>
      </c>
      <c r="AP409" s="24"/>
      <c r="AQ409" s="72">
        <v>-0.24731182795698925</v>
      </c>
      <c r="AR409" s="72">
        <v>0.17142857142857149</v>
      </c>
      <c r="AS409" s="72">
        <v>-2.4390243902439046E-2</v>
      </c>
      <c r="AT409" s="72">
        <v>1.2499999999999956E-2</v>
      </c>
      <c r="AU409" s="24"/>
      <c r="AV409" s="72">
        <v>1.2345679012345734E-2</v>
      </c>
      <c r="AW409" s="72">
        <v>-4.8780487804878092E-2</v>
      </c>
      <c r="AX409" s="72">
        <v>-6.4102564102564097E-2</v>
      </c>
      <c r="AY409" s="72">
        <v>4.1095890410958846E-2</v>
      </c>
      <c r="AZ409" s="24"/>
      <c r="BA409" s="72">
        <v>1.3157894736842035E-2</v>
      </c>
      <c r="BB409" s="72">
        <v>-2.5974025974025983E-2</v>
      </c>
      <c r="BC409" s="72">
        <v>2.6666666666666616E-2</v>
      </c>
      <c r="BD409" s="72">
        <v>5.1948051948051965E-2</v>
      </c>
      <c r="BE409" s="24"/>
      <c r="BF409" s="72">
        <v>-1.2345679012345734E-2</v>
      </c>
    </row>
    <row r="410" spans="1:58">
      <c r="A410" s="71" t="s">
        <v>8</v>
      </c>
      <c r="B410" s="24"/>
      <c r="C410" s="73"/>
      <c r="D410" s="73"/>
      <c r="E410" s="73"/>
      <c r="F410" s="73"/>
      <c r="G410" s="24">
        <v>0.10828525939251099</v>
      </c>
      <c r="H410" s="73">
        <v>6.6457219251336852E-2</v>
      </c>
      <c r="I410" s="73">
        <v>6.5046634249930957E-2</v>
      </c>
      <c r="J410" s="73">
        <v>0.1109493670886077</v>
      </c>
      <c r="K410" s="73">
        <v>5.085903369013578E-2</v>
      </c>
      <c r="L410" s="24">
        <v>7.2904228855721565E-2</v>
      </c>
      <c r="M410" s="73">
        <v>5.4681525867796399E-2</v>
      </c>
      <c r="N410" s="73">
        <v>0.66188965673501721</v>
      </c>
      <c r="O410" s="73">
        <v>6.0354355380846547E-2</v>
      </c>
      <c r="P410" s="73">
        <v>0.01</v>
      </c>
      <c r="Q410" s="24">
        <v>0.20019359737542231</v>
      </c>
      <c r="R410" s="73">
        <v>1.1731425243364679E-2</v>
      </c>
      <c r="S410" s="73">
        <v>-0.40881420634650134</v>
      </c>
      <c r="T410" s="73">
        <v>-4.0005587672734322E-2</v>
      </c>
      <c r="U410" s="73">
        <v>-1.291111111111154E-2</v>
      </c>
      <c r="V410" s="24">
        <v>-0.15478771956090243</v>
      </c>
      <c r="W410" s="73">
        <v>-1.3945018796992614E-2</v>
      </c>
      <c r="X410" s="73">
        <v>7.829435911627769E-3</v>
      </c>
      <c r="Y410" s="73">
        <v>7.2756578873733879E-4</v>
      </c>
      <c r="Z410" s="73">
        <v>6.5906481460636712E-2</v>
      </c>
      <c r="AA410" s="24">
        <v>1.5461929427091681E-2</v>
      </c>
      <c r="AB410" s="73">
        <v>3.9412388452694458E-2</v>
      </c>
      <c r="AC410" s="73">
        <v>6.1256478610574261E-2</v>
      </c>
      <c r="AD410" s="73">
        <v>-1.7549550355688615E-2</v>
      </c>
      <c r="AE410" s="73">
        <v>-5.3414719145027489E-2</v>
      </c>
      <c r="AF410" s="24">
        <v>5.725410977596157E-3</v>
      </c>
      <c r="AG410" s="73">
        <v>3.1625038685938911E-2</v>
      </c>
      <c r="AH410" s="73">
        <v>-2.9722824153433192E-2</v>
      </c>
      <c r="AI410" s="73">
        <v>3.6033471850628995E-2</v>
      </c>
      <c r="AJ410" s="73">
        <v>1.5228426395939909E-2</v>
      </c>
      <c r="AK410" s="24">
        <v>1.2678057896091444E-2</v>
      </c>
      <c r="AL410" s="73">
        <v>3.3333333333333437E-2</v>
      </c>
      <c r="AM410" s="73">
        <v>4.4444444444444509E-2</v>
      </c>
      <c r="AN410" s="73">
        <v>1.098901098901095E-2</v>
      </c>
      <c r="AO410" s="73">
        <v>2.19780219780219E-2</v>
      </c>
      <c r="AP410" s="24">
        <v>2.7624309392265234E-2</v>
      </c>
      <c r="AQ410" s="73">
        <v>-0.24731182795698925</v>
      </c>
      <c r="AR410" s="73">
        <v>-0.12765957446808507</v>
      </c>
      <c r="AS410" s="73">
        <v>-0.13043478260869568</v>
      </c>
      <c r="AT410" s="73">
        <v>-0.12903225806451613</v>
      </c>
      <c r="AU410" s="24">
        <v>-0.15860215053763438</v>
      </c>
      <c r="AV410" s="73">
        <v>0.17142857142857149</v>
      </c>
      <c r="AW410" s="73">
        <v>-4.8780487804878092E-2</v>
      </c>
      <c r="AX410" s="73">
        <v>-8.7500000000000022E-2</v>
      </c>
      <c r="AY410" s="73">
        <v>-6.1728395061728447E-2</v>
      </c>
      <c r="AZ410" s="24">
        <v>-1.2779552715655007E-2</v>
      </c>
      <c r="BA410" s="73">
        <v>-6.0975609756097615E-2</v>
      </c>
      <c r="BB410" s="73">
        <v>-3.8461538461538436E-2</v>
      </c>
      <c r="BC410" s="73">
        <v>5.4794520547945202E-2</v>
      </c>
      <c r="BD410" s="73">
        <v>6.578947368421062E-2</v>
      </c>
      <c r="BE410" s="24">
        <v>3.2362459546926292E-3</v>
      </c>
      <c r="BF410" s="73">
        <v>3.8961038961038863E-2</v>
      </c>
    </row>
    <row r="411" spans="1:58" hidden="1">
      <c r="A411" s="69" t="s">
        <v>256</v>
      </c>
      <c r="B411" s="24"/>
      <c r="C411" s="73"/>
      <c r="D411" s="73"/>
      <c r="E411" s="73"/>
      <c r="F411" s="73"/>
      <c r="G411" s="24"/>
      <c r="H411" s="73"/>
      <c r="I411" s="73"/>
      <c r="J411" s="73"/>
      <c r="K411" s="73"/>
      <c r="L411" s="24"/>
      <c r="M411" s="73"/>
      <c r="N411" s="73"/>
      <c r="O411" s="73"/>
      <c r="P411" s="73"/>
      <c r="Q411" s="24"/>
      <c r="R411" s="73"/>
      <c r="S411" s="73"/>
      <c r="T411" s="73"/>
      <c r="U411" s="73"/>
      <c r="V411" s="24"/>
      <c r="W411" s="73"/>
      <c r="X411" s="73"/>
      <c r="Y411" s="73"/>
      <c r="Z411" s="73"/>
      <c r="AA411" s="24"/>
      <c r="AB411" s="73"/>
      <c r="AC411" s="73"/>
      <c r="AD411" s="73"/>
      <c r="AE411" s="73"/>
      <c r="AF411" s="24"/>
      <c r="AG411" s="73"/>
      <c r="AH411" s="73"/>
      <c r="AI411" s="73"/>
      <c r="AJ411" s="73"/>
      <c r="AK411" s="24"/>
      <c r="AL411" s="73"/>
      <c r="AM411" s="73"/>
      <c r="AN411" s="73"/>
      <c r="AO411" s="73"/>
      <c r="AP411" s="24"/>
      <c r="AQ411" s="73"/>
      <c r="AR411" s="73"/>
      <c r="AS411" s="73"/>
      <c r="AT411" s="73"/>
      <c r="AU411" s="24"/>
      <c r="AV411" s="73"/>
      <c r="AW411" s="73"/>
      <c r="AX411" s="73"/>
      <c r="AY411" s="73"/>
      <c r="AZ411" s="24"/>
      <c r="BA411" s="77">
        <v>68</v>
      </c>
      <c r="BB411" s="77">
        <v>66</v>
      </c>
      <c r="BC411" s="77">
        <v>68</v>
      </c>
      <c r="BD411" s="151">
        <v>72</v>
      </c>
      <c r="BE411" s="37">
        <v>274</v>
      </c>
      <c r="BF411" s="77"/>
    </row>
    <row r="412" spans="1:58">
      <c r="A412" s="69"/>
      <c r="B412" s="24"/>
      <c r="C412" s="73"/>
      <c r="D412" s="73"/>
      <c r="E412" s="73"/>
      <c r="F412" s="73"/>
      <c r="G412" s="24"/>
      <c r="H412" s="73"/>
      <c r="I412" s="73"/>
      <c r="J412" s="73"/>
      <c r="K412" s="73"/>
      <c r="L412" s="24"/>
      <c r="M412" s="73"/>
      <c r="N412" s="73"/>
      <c r="O412" s="73"/>
      <c r="P412" s="73"/>
      <c r="Q412" s="24"/>
      <c r="R412" s="73"/>
      <c r="S412" s="73"/>
      <c r="T412" s="73"/>
      <c r="U412" s="73"/>
      <c r="V412" s="24"/>
      <c r="W412" s="73"/>
      <c r="X412" s="73"/>
      <c r="Y412" s="73"/>
      <c r="Z412" s="73"/>
      <c r="AA412" s="24"/>
      <c r="AB412" s="73"/>
      <c r="AC412" s="73"/>
      <c r="AD412" s="73"/>
      <c r="AE412" s="73"/>
      <c r="AF412" s="24"/>
      <c r="AG412" s="73"/>
      <c r="AH412" s="73"/>
      <c r="AI412" s="73"/>
      <c r="AJ412" s="73"/>
      <c r="AK412" s="24"/>
      <c r="AL412" s="73"/>
      <c r="AM412" s="73"/>
      <c r="AN412" s="73"/>
      <c r="AO412" s="73"/>
      <c r="AP412" s="24"/>
      <c r="AQ412" s="73"/>
      <c r="AR412" s="73"/>
      <c r="AS412" s="73"/>
      <c r="AT412" s="73"/>
      <c r="AU412" s="24"/>
      <c r="AV412" s="73"/>
      <c r="AW412" s="73"/>
      <c r="AX412" s="73"/>
      <c r="AY412" s="73"/>
      <c r="AZ412" s="24"/>
      <c r="BA412" s="73"/>
      <c r="BB412" s="73"/>
      <c r="BC412" s="73"/>
      <c r="BD412" s="73"/>
      <c r="BE412" s="24"/>
      <c r="BF412" s="73"/>
    </row>
    <row r="413" spans="1:58">
      <c r="A413" s="40" t="s">
        <v>76</v>
      </c>
      <c r="B413" s="41"/>
      <c r="C413" s="49"/>
      <c r="D413" s="49"/>
      <c r="E413" s="49"/>
      <c r="F413" s="49"/>
      <c r="G413" s="41"/>
      <c r="H413" s="49"/>
      <c r="I413" s="49"/>
      <c r="J413" s="49"/>
      <c r="K413" s="49"/>
      <c r="L413" s="41"/>
      <c r="M413" s="49"/>
      <c r="N413" s="49"/>
      <c r="O413" s="49"/>
      <c r="P413" s="49"/>
      <c r="Q413" s="41"/>
      <c r="R413" s="49"/>
      <c r="S413" s="49"/>
      <c r="T413" s="49"/>
      <c r="U413" s="49"/>
      <c r="V413" s="41"/>
      <c r="W413" s="49"/>
      <c r="X413" s="49"/>
      <c r="Y413" s="49"/>
      <c r="Z413" s="49"/>
      <c r="AA413" s="41"/>
      <c r="AB413" s="49"/>
      <c r="AC413" s="49"/>
      <c r="AD413" s="49"/>
      <c r="AE413" s="49"/>
      <c r="AF413" s="41"/>
      <c r="AG413" s="49"/>
      <c r="AH413" s="49"/>
      <c r="AI413" s="49"/>
      <c r="AJ413" s="49"/>
      <c r="AK413" s="41"/>
      <c r="AL413" s="49"/>
      <c r="AM413" s="49"/>
      <c r="AN413" s="49"/>
      <c r="AO413" s="49"/>
      <c r="AP413" s="41"/>
      <c r="AQ413" s="49"/>
      <c r="AR413" s="49"/>
      <c r="AS413" s="49"/>
      <c r="AT413" s="49"/>
      <c r="AU413" s="41"/>
      <c r="AV413" s="49"/>
      <c r="AW413" s="49"/>
      <c r="AX413" s="49"/>
      <c r="AY413" s="49"/>
      <c r="AZ413" s="41"/>
      <c r="BA413" s="49"/>
      <c r="BB413" s="49"/>
      <c r="BC413" s="49"/>
      <c r="BD413" s="49"/>
      <c r="BE413" s="41"/>
      <c r="BF413" s="49"/>
    </row>
    <row r="414" spans="1:58" s="36" customFormat="1">
      <c r="A414" s="69" t="s">
        <v>12</v>
      </c>
      <c r="B414" s="37">
        <v>92.694000000000003</v>
      </c>
      <c r="C414" s="70">
        <v>7.5179999999999998</v>
      </c>
      <c r="D414" s="70">
        <v>50.93</v>
      </c>
      <c r="E414" s="70">
        <v>31.88</v>
      </c>
      <c r="F414" s="70">
        <v>73.117999999999995</v>
      </c>
      <c r="G414" s="37">
        <v>163.446</v>
      </c>
      <c r="H414" s="70">
        <v>83.509</v>
      </c>
      <c r="I414" s="70">
        <v>82.688000000000002</v>
      </c>
      <c r="J414" s="70">
        <v>81.460999999999999</v>
      </c>
      <c r="K414" s="70">
        <v>71.909000000000006</v>
      </c>
      <c r="L414" s="37">
        <v>319.56700000000001</v>
      </c>
      <c r="M414" s="70">
        <v>59.48</v>
      </c>
      <c r="N414" s="70">
        <v>65.856999999999999</v>
      </c>
      <c r="O414" s="70">
        <v>74.631</v>
      </c>
      <c r="P414" s="70">
        <v>90.108000000000033</v>
      </c>
      <c r="Q414" s="37">
        <v>290.07600000000002</v>
      </c>
      <c r="R414" s="70">
        <v>41.997999999999998</v>
      </c>
      <c r="S414" s="70">
        <v>68.116</v>
      </c>
      <c r="T414" s="70">
        <v>57.449999999999996</v>
      </c>
      <c r="U414" s="70">
        <v>75.928000000000026</v>
      </c>
      <c r="V414" s="37">
        <v>243.49200000000002</v>
      </c>
      <c r="W414" s="70">
        <v>58.417000000000002</v>
      </c>
      <c r="X414" s="70">
        <v>64.210999999999999</v>
      </c>
      <c r="Y414" s="70">
        <v>63.135999999999996</v>
      </c>
      <c r="Z414" s="70">
        <v>86.321999999999974</v>
      </c>
      <c r="AA414" s="37">
        <v>272.08599999999996</v>
      </c>
      <c r="AB414" s="70">
        <v>58.312000000000005</v>
      </c>
      <c r="AC414" s="70">
        <v>81.198999999999998</v>
      </c>
      <c r="AD414" s="70">
        <v>71.489999999999995</v>
      </c>
      <c r="AE414" s="70">
        <v>76.723999999999933</v>
      </c>
      <c r="AF414" s="37">
        <v>287.72499999999997</v>
      </c>
      <c r="AG414" s="70">
        <v>74</v>
      </c>
      <c r="AH414" s="70">
        <v>95</v>
      </c>
      <c r="AI414" s="70">
        <v>71</v>
      </c>
      <c r="AJ414" s="70">
        <v>72</v>
      </c>
      <c r="AK414" s="37">
        <v>312</v>
      </c>
      <c r="AL414" s="70">
        <v>62</v>
      </c>
      <c r="AM414" s="70">
        <v>74</v>
      </c>
      <c r="AN414" s="70">
        <v>69</v>
      </c>
      <c r="AO414" s="70">
        <v>96</v>
      </c>
      <c r="AP414" s="37">
        <v>301</v>
      </c>
      <c r="AQ414" s="70">
        <v>49</v>
      </c>
      <c r="AR414" s="70">
        <v>69</v>
      </c>
      <c r="AS414" s="70">
        <v>65</v>
      </c>
      <c r="AT414" s="70">
        <v>86</v>
      </c>
      <c r="AU414" s="37">
        <v>269</v>
      </c>
      <c r="AV414" s="70">
        <v>52</v>
      </c>
      <c r="AW414" s="70">
        <v>69</v>
      </c>
      <c r="AX414" s="70">
        <v>74</v>
      </c>
      <c r="AY414" s="70">
        <v>82</v>
      </c>
      <c r="AZ414" s="37">
        <v>277</v>
      </c>
      <c r="BA414" s="70">
        <v>67</v>
      </c>
      <c r="BB414" s="70">
        <v>54</v>
      </c>
      <c r="BC414" s="70">
        <v>73</v>
      </c>
      <c r="BD414" s="151">
        <v>106</v>
      </c>
      <c r="BE414" s="37">
        <v>300</v>
      </c>
      <c r="BF414" s="70">
        <v>56</v>
      </c>
    </row>
    <row r="415" spans="1:58">
      <c r="A415" s="82" t="s">
        <v>7</v>
      </c>
      <c r="B415" s="24"/>
      <c r="C415" s="72"/>
      <c r="D415" s="72">
        <v>5.7744080872572496</v>
      </c>
      <c r="E415" s="72">
        <v>-0.37404280384841937</v>
      </c>
      <c r="F415" s="72">
        <v>1.293538268506901</v>
      </c>
      <c r="G415" s="24"/>
      <c r="H415" s="72">
        <v>0.14211274925462969</v>
      </c>
      <c r="I415" s="72">
        <v>-9.8312756708857085E-3</v>
      </c>
      <c r="J415" s="72">
        <v>-1.4838912538699733E-2</v>
      </c>
      <c r="K415" s="72">
        <v>-0.11725856544849678</v>
      </c>
      <c r="L415" s="24"/>
      <c r="M415" s="72">
        <v>-0.17284345492219344</v>
      </c>
      <c r="N415" s="72">
        <v>0.10721250840618701</v>
      </c>
      <c r="O415" s="72">
        <v>0.13322805472463073</v>
      </c>
      <c r="P415" s="72">
        <v>0.20738031113076372</v>
      </c>
      <c r="Q415" s="24"/>
      <c r="R415" s="72">
        <v>-0.53391485772628422</v>
      </c>
      <c r="S415" s="72">
        <v>0.62188675651221503</v>
      </c>
      <c r="T415" s="72">
        <v>-0.1565858241822774</v>
      </c>
      <c r="U415" s="72">
        <v>0.32163620539599713</v>
      </c>
      <c r="V415" s="24"/>
      <c r="W415" s="72">
        <v>-0.23062638288905302</v>
      </c>
      <c r="X415" s="72">
        <v>9.9183456870431508E-2</v>
      </c>
      <c r="Y415" s="72">
        <v>-1.6741679774493479E-2</v>
      </c>
      <c r="Z415" s="72">
        <v>0.36723897617840828</v>
      </c>
      <c r="AA415" s="24"/>
      <c r="AB415" s="72">
        <v>-0.32448275063135679</v>
      </c>
      <c r="AC415" s="72">
        <v>0.3924921114007407</v>
      </c>
      <c r="AD415" s="72">
        <v>-0.11957043805958201</v>
      </c>
      <c r="AE415" s="72">
        <v>7.3213036788361219E-2</v>
      </c>
      <c r="AF415" s="24"/>
      <c r="AG415" s="72">
        <v>-3.5503884051925505E-2</v>
      </c>
      <c r="AH415" s="72">
        <v>0.28378378378378377</v>
      </c>
      <c r="AI415" s="72">
        <v>-0.25263157894736843</v>
      </c>
      <c r="AJ415" s="72">
        <v>1.4084507042253502E-2</v>
      </c>
      <c r="AK415" s="24"/>
      <c r="AL415" s="72">
        <v>-0.13888888888888884</v>
      </c>
      <c r="AM415" s="72">
        <v>0.19354838709677424</v>
      </c>
      <c r="AN415" s="72">
        <v>-6.7567567567567544E-2</v>
      </c>
      <c r="AO415" s="72">
        <v>0.39130434782608692</v>
      </c>
      <c r="AP415" s="24"/>
      <c r="AQ415" s="72">
        <v>-0.48958333333333337</v>
      </c>
      <c r="AR415" s="72">
        <v>0.40816326530612246</v>
      </c>
      <c r="AS415" s="72">
        <v>-5.7971014492753659E-2</v>
      </c>
      <c r="AT415" s="72">
        <v>0.32307692307692304</v>
      </c>
      <c r="AU415" s="24"/>
      <c r="AV415" s="72">
        <v>-0.39534883720930236</v>
      </c>
      <c r="AW415" s="72">
        <v>0.32692307692307687</v>
      </c>
      <c r="AX415" s="72">
        <v>7.2463768115942129E-2</v>
      </c>
      <c r="AY415" s="72">
        <v>0.10810810810810811</v>
      </c>
      <c r="AZ415" s="24"/>
      <c r="BA415" s="72">
        <v>-0.18292682926829273</v>
      </c>
      <c r="BB415" s="72">
        <v>-0.19402985074626866</v>
      </c>
      <c r="BC415" s="72">
        <v>0.35185185185185186</v>
      </c>
      <c r="BD415" s="72">
        <v>0.45205479452054798</v>
      </c>
      <c r="BE415" s="24"/>
      <c r="BF415" s="72">
        <v>-0.47169811320754718</v>
      </c>
    </row>
    <row r="416" spans="1:58">
      <c r="A416" s="84" t="s">
        <v>8</v>
      </c>
      <c r="B416" s="24"/>
      <c r="C416" s="73"/>
      <c r="D416" s="73"/>
      <c r="E416" s="73"/>
      <c r="F416" s="73"/>
      <c r="G416" s="24">
        <v>0.76328564955660561</v>
      </c>
      <c r="H416" s="73">
        <v>10.107874434690077</v>
      </c>
      <c r="I416" s="73">
        <v>0.62356175142352255</v>
      </c>
      <c r="J416" s="73">
        <v>1.5552383939774153</v>
      </c>
      <c r="K416" s="73">
        <v>-1.6534916162914581E-2</v>
      </c>
      <c r="L416" s="24">
        <v>0.95518397513551889</v>
      </c>
      <c r="M416" s="73">
        <v>-0.28774144104228294</v>
      </c>
      <c r="N416" s="73">
        <v>-0.20354827786377716</v>
      </c>
      <c r="O416" s="73">
        <v>-8.3843802555824243E-2</v>
      </c>
      <c r="P416" s="73">
        <v>0.2530837586393917</v>
      </c>
      <c r="Q416" s="24">
        <v>-9.2284247121886764E-2</v>
      </c>
      <c r="R416" s="73">
        <v>-0.29391392064559518</v>
      </c>
      <c r="S416" s="73">
        <v>3.4301592845103812E-2</v>
      </c>
      <c r="T416" s="73">
        <v>-0.23021264621939952</v>
      </c>
      <c r="U416" s="73">
        <v>-0.15736671549695924</v>
      </c>
      <c r="V416" s="24">
        <v>-0.16059239647540646</v>
      </c>
      <c r="W416" s="73">
        <v>0.39094718796133154</v>
      </c>
      <c r="X416" s="73">
        <v>-5.7328674613894015E-2</v>
      </c>
      <c r="Y416" s="73">
        <v>9.8973020017406377E-2</v>
      </c>
      <c r="Z416" s="73">
        <v>0.13689284585396622</v>
      </c>
      <c r="AA416" s="24">
        <v>0.11743301627979541</v>
      </c>
      <c r="AB416" s="73">
        <v>-1.7974219833266636E-3</v>
      </c>
      <c r="AC416" s="73">
        <v>0.2645652614038092</v>
      </c>
      <c r="AD416" s="73">
        <v>0.13231753674607205</v>
      </c>
      <c r="AE416" s="73">
        <v>-0.11118834132666111</v>
      </c>
      <c r="AF416" s="24">
        <v>5.7478150290716901E-2</v>
      </c>
      <c r="AG416" s="73">
        <v>0.26903553299492367</v>
      </c>
      <c r="AH416" s="73">
        <v>0.16996514735403156</v>
      </c>
      <c r="AI416" s="73">
        <v>-6.8541054692963232E-3</v>
      </c>
      <c r="AJ416" s="73">
        <v>-6.1571346645116765E-2</v>
      </c>
      <c r="AK416" s="24">
        <v>8.4368754887479414E-2</v>
      </c>
      <c r="AL416" s="73">
        <v>-0.16216216216216217</v>
      </c>
      <c r="AM416" s="73">
        <v>-0.22105263157894739</v>
      </c>
      <c r="AN416" s="73">
        <v>-2.8169014084507005E-2</v>
      </c>
      <c r="AO416" s="73">
        <v>0.33333333333333326</v>
      </c>
      <c r="AP416" s="24">
        <v>-3.5256410256410242E-2</v>
      </c>
      <c r="AQ416" s="73">
        <v>-0.20967741935483875</v>
      </c>
      <c r="AR416" s="73">
        <v>-6.7567567567567544E-2</v>
      </c>
      <c r="AS416" s="73">
        <v>-5.7971014492753659E-2</v>
      </c>
      <c r="AT416" s="73">
        <v>-0.10416666666666663</v>
      </c>
      <c r="AU416" s="24">
        <v>-0.10631229235880402</v>
      </c>
      <c r="AV416" s="73">
        <v>6.1224489795918435E-2</v>
      </c>
      <c r="AW416" s="73">
        <v>0</v>
      </c>
      <c r="AX416" s="73">
        <v>0.13846153846153841</v>
      </c>
      <c r="AY416" s="73">
        <v>-4.6511627906976716E-2</v>
      </c>
      <c r="AZ416" s="24">
        <v>2.9739776951672958E-2</v>
      </c>
      <c r="BA416" s="73">
        <v>0.28846153846153855</v>
      </c>
      <c r="BB416" s="73">
        <v>-0.21739130434782605</v>
      </c>
      <c r="BC416" s="73">
        <v>-1.3513513513513487E-2</v>
      </c>
      <c r="BD416" s="73">
        <v>0.29268292682926833</v>
      </c>
      <c r="BE416" s="24">
        <v>8.3032490974729312E-2</v>
      </c>
      <c r="BF416" s="73">
        <v>-0.16417910447761197</v>
      </c>
    </row>
    <row r="417" spans="1:58" hidden="1">
      <c r="A417" s="69" t="s">
        <v>69</v>
      </c>
      <c r="B417" s="37">
        <v>131</v>
      </c>
      <c r="C417" s="70">
        <v>27</v>
      </c>
      <c r="D417" s="70">
        <v>50</v>
      </c>
      <c r="E417" s="70">
        <v>14</v>
      </c>
      <c r="F417" s="70">
        <v>29</v>
      </c>
      <c r="G417" s="37">
        <v>120</v>
      </c>
      <c r="H417" s="70">
        <v>20</v>
      </c>
      <c r="I417" s="70">
        <v>63</v>
      </c>
      <c r="J417" s="70">
        <v>29</v>
      </c>
      <c r="K417" s="70">
        <v>38</v>
      </c>
      <c r="L417" s="37">
        <v>150</v>
      </c>
      <c r="M417" s="70">
        <v>20</v>
      </c>
      <c r="N417" s="70">
        <v>43</v>
      </c>
      <c r="O417" s="70">
        <v>29</v>
      </c>
      <c r="P417" s="70">
        <v>69</v>
      </c>
      <c r="Q417" s="37">
        <v>160</v>
      </c>
      <c r="R417" s="70">
        <v>49</v>
      </c>
      <c r="S417" s="70">
        <v>71</v>
      </c>
      <c r="T417" s="70">
        <v>85</v>
      </c>
      <c r="U417" s="70">
        <v>80</v>
      </c>
      <c r="V417" s="37">
        <v>285</v>
      </c>
      <c r="W417" s="70">
        <v>81</v>
      </c>
      <c r="X417" s="70">
        <v>29</v>
      </c>
      <c r="Y417" s="70">
        <v>29</v>
      </c>
      <c r="Z417" s="70">
        <v>30</v>
      </c>
      <c r="AA417" s="37">
        <v>169</v>
      </c>
      <c r="AB417" s="70">
        <v>26</v>
      </c>
      <c r="AC417" s="70">
        <v>39</v>
      </c>
      <c r="AD417" s="70">
        <v>16</v>
      </c>
      <c r="AE417" s="70">
        <v>25</v>
      </c>
      <c r="AF417" s="37">
        <v>106</v>
      </c>
      <c r="AG417" s="70">
        <v>33</v>
      </c>
      <c r="AH417" s="70">
        <v>24</v>
      </c>
      <c r="AI417" s="70">
        <v>28</v>
      </c>
      <c r="AJ417" s="70">
        <v>25</v>
      </c>
      <c r="AK417" s="37">
        <v>110</v>
      </c>
      <c r="AL417" s="70">
        <v>56</v>
      </c>
      <c r="AM417" s="70">
        <v>17</v>
      </c>
      <c r="AN417" s="70">
        <v>27</v>
      </c>
      <c r="AO417" s="70">
        <v>27</v>
      </c>
      <c r="AP417" s="37">
        <v>127</v>
      </c>
      <c r="AQ417" s="70">
        <v>45</v>
      </c>
      <c r="AR417" s="70">
        <v>35</v>
      </c>
      <c r="AS417" s="70">
        <v>20</v>
      </c>
      <c r="AT417" s="70"/>
      <c r="AU417" s="37"/>
      <c r="AV417" s="70">
        <v>45</v>
      </c>
      <c r="AW417" s="70">
        <v>45</v>
      </c>
      <c r="AX417" s="70">
        <v>45</v>
      </c>
      <c r="AY417" s="70"/>
      <c r="AZ417" s="37"/>
      <c r="BA417" s="70">
        <v>45</v>
      </c>
      <c r="BB417" s="70">
        <v>45</v>
      </c>
      <c r="BC417" s="70">
        <v>45</v>
      </c>
      <c r="BD417" s="70"/>
      <c r="BE417" s="37"/>
      <c r="BF417" s="70">
        <v>45</v>
      </c>
    </row>
    <row r="418" spans="1:58" hidden="1">
      <c r="A418" s="71" t="s">
        <v>7</v>
      </c>
      <c r="B418" s="24"/>
      <c r="C418" s="72"/>
      <c r="D418" s="72">
        <v>0.85185185185185186</v>
      </c>
      <c r="E418" s="72">
        <v>-0.72</v>
      </c>
      <c r="F418" s="72">
        <v>1.0714285714285716</v>
      </c>
      <c r="G418" s="24"/>
      <c r="H418" s="72">
        <v>-0.31034482758620685</v>
      </c>
      <c r="I418" s="72">
        <v>2.15</v>
      </c>
      <c r="J418" s="72">
        <v>-0.53968253968253976</v>
      </c>
      <c r="K418" s="72">
        <v>0.31034482758620685</v>
      </c>
      <c r="L418" s="24"/>
      <c r="M418" s="72">
        <v>-0.47368421052631582</v>
      </c>
      <c r="N418" s="72">
        <v>1.1499999999999999</v>
      </c>
      <c r="O418" s="72">
        <v>-0.32558139534883723</v>
      </c>
      <c r="P418" s="72">
        <v>1.3793103448275863</v>
      </c>
      <c r="Q418" s="24"/>
      <c r="R418" s="72">
        <v>-0.28985507246376807</v>
      </c>
      <c r="S418" s="72">
        <v>0.44897959183673475</v>
      </c>
      <c r="T418" s="72">
        <v>0.19718309859154926</v>
      </c>
      <c r="U418" s="72">
        <v>-5.8823529411764719E-2</v>
      </c>
      <c r="V418" s="24"/>
      <c r="W418" s="72">
        <v>1.2499999999999956E-2</v>
      </c>
      <c r="X418" s="72">
        <v>-0.64197530864197527</v>
      </c>
      <c r="Y418" s="72">
        <v>0</v>
      </c>
      <c r="Z418" s="72">
        <v>3.4482758620689724E-2</v>
      </c>
      <c r="AA418" s="24"/>
      <c r="AB418" s="72">
        <v>-0.1333333333333333</v>
      </c>
      <c r="AC418" s="72">
        <v>0.5</v>
      </c>
      <c r="AD418" s="72">
        <v>-0.58974358974358976</v>
      </c>
      <c r="AE418" s="72">
        <v>0.5625</v>
      </c>
      <c r="AF418" s="24"/>
      <c r="AG418" s="72">
        <v>0.32000000000000006</v>
      </c>
      <c r="AH418" s="72">
        <v>-0.27272727272727271</v>
      </c>
      <c r="AI418" s="72">
        <v>0.16666666666666674</v>
      </c>
      <c r="AJ418" s="72">
        <v>-0.1071428571428571</v>
      </c>
      <c r="AK418" s="24"/>
      <c r="AL418" s="72">
        <v>1.2400000000000002</v>
      </c>
      <c r="AM418" s="72">
        <v>-0.6964285714285714</v>
      </c>
      <c r="AN418" s="72">
        <v>0.58823529411764697</v>
      </c>
      <c r="AO418" s="72">
        <v>0</v>
      </c>
      <c r="AP418" s="24"/>
      <c r="AQ418" s="72">
        <v>0.66666666666666674</v>
      </c>
      <c r="AR418" s="72">
        <v>-0.22222222222222221</v>
      </c>
      <c r="AS418" s="72">
        <v>-0.4285714285714286</v>
      </c>
      <c r="AT418" s="72"/>
      <c r="AU418" s="24"/>
      <c r="AV418" s="72" t="e">
        <v>#DIV/0!</v>
      </c>
      <c r="AW418" s="72" t="e">
        <v>#DIV/0!</v>
      </c>
      <c r="AX418" s="72">
        <v>0</v>
      </c>
      <c r="AY418" s="72"/>
      <c r="AZ418" s="24"/>
      <c r="BA418" s="72" t="e">
        <v>#DIV/0!</v>
      </c>
      <c r="BB418" s="72" t="e">
        <v>#DIV/0!</v>
      </c>
      <c r="BC418" s="72">
        <v>0</v>
      </c>
      <c r="BD418" s="72"/>
      <c r="BE418" s="24"/>
      <c r="BF418" s="72" t="e">
        <v>#DIV/0!</v>
      </c>
    </row>
    <row r="419" spans="1:58" hidden="1">
      <c r="A419" s="71" t="s">
        <v>8</v>
      </c>
      <c r="B419" s="24"/>
      <c r="C419" s="73"/>
      <c r="D419" s="73"/>
      <c r="E419" s="73"/>
      <c r="F419" s="73"/>
      <c r="G419" s="24">
        <v>-8.3969465648854991E-2</v>
      </c>
      <c r="H419" s="73">
        <v>-0.2592592592592593</v>
      </c>
      <c r="I419" s="73">
        <v>0.26</v>
      </c>
      <c r="J419" s="73">
        <v>1.0714285714285716</v>
      </c>
      <c r="K419" s="73">
        <v>0.31034482758620685</v>
      </c>
      <c r="L419" s="24">
        <v>0.25</v>
      </c>
      <c r="M419" s="73">
        <v>0</v>
      </c>
      <c r="N419" s="73">
        <v>-0.31746031746031744</v>
      </c>
      <c r="O419" s="73">
        <v>0</v>
      </c>
      <c r="P419" s="73">
        <v>0.81578947368421062</v>
      </c>
      <c r="Q419" s="24">
        <v>6.6666666666666652E-2</v>
      </c>
      <c r="R419" s="73">
        <v>1.4500000000000002</v>
      </c>
      <c r="S419" s="73">
        <v>0.65116279069767447</v>
      </c>
      <c r="T419" s="73">
        <v>1.9310344827586206</v>
      </c>
      <c r="U419" s="73">
        <v>0.15942028985507251</v>
      </c>
      <c r="V419" s="24">
        <v>0.78125</v>
      </c>
      <c r="W419" s="73">
        <v>0.65306122448979598</v>
      </c>
      <c r="X419" s="73">
        <v>-0.59154929577464788</v>
      </c>
      <c r="Y419" s="73">
        <v>-0.6588235294117647</v>
      </c>
      <c r="Z419" s="73">
        <v>-0.625</v>
      </c>
      <c r="AA419" s="24">
        <v>-0.40701754385964917</v>
      </c>
      <c r="AB419" s="73">
        <v>-0.67901234567901236</v>
      </c>
      <c r="AC419" s="73">
        <v>0.34482758620689657</v>
      </c>
      <c r="AD419" s="73">
        <v>-0.44827586206896552</v>
      </c>
      <c r="AE419" s="73">
        <v>-0.16666666666666663</v>
      </c>
      <c r="AF419" s="24">
        <v>-0.37278106508875741</v>
      </c>
      <c r="AG419" s="73">
        <v>0.26923076923076916</v>
      </c>
      <c r="AH419" s="73">
        <v>-0.38461538461538458</v>
      </c>
      <c r="AI419" s="73">
        <v>0.75</v>
      </c>
      <c r="AJ419" s="73">
        <v>0</v>
      </c>
      <c r="AK419" s="24">
        <v>3.7735849056603765E-2</v>
      </c>
      <c r="AL419" s="73">
        <v>0.69696969696969702</v>
      </c>
      <c r="AM419" s="73">
        <v>-0.29166666666666663</v>
      </c>
      <c r="AN419" s="73">
        <v>-3.5714285714285698E-2</v>
      </c>
      <c r="AO419" s="73">
        <v>8.0000000000000071E-2</v>
      </c>
      <c r="AP419" s="24">
        <v>0.15454545454545454</v>
      </c>
      <c r="AQ419" s="73">
        <v>-0.1964285714285714</v>
      </c>
      <c r="AR419" s="73">
        <v>1.0588235294117645</v>
      </c>
      <c r="AS419" s="73">
        <v>-0.2592592592592593</v>
      </c>
      <c r="AT419" s="73"/>
      <c r="AU419" s="24"/>
      <c r="AV419" s="73">
        <v>0</v>
      </c>
      <c r="AW419" s="73">
        <v>0.28571428571428581</v>
      </c>
      <c r="AX419" s="73">
        <v>1.25</v>
      </c>
      <c r="AY419" s="73"/>
      <c r="AZ419" s="24"/>
      <c r="BA419" s="73">
        <v>0</v>
      </c>
      <c r="BB419" s="73">
        <v>0</v>
      </c>
      <c r="BC419" s="73">
        <v>0</v>
      </c>
      <c r="BD419" s="73"/>
      <c r="BE419" s="24"/>
      <c r="BF419" s="73">
        <v>0</v>
      </c>
    </row>
    <row r="420" spans="1:58">
      <c r="A420" s="69" t="s">
        <v>68</v>
      </c>
      <c r="B420" s="37">
        <v>103.491</v>
      </c>
      <c r="C420" s="70">
        <v>27.506999999999998</v>
      </c>
      <c r="D420" s="70">
        <v>30.92</v>
      </c>
      <c r="E420" s="70">
        <v>33.301000000000002</v>
      </c>
      <c r="F420" s="70">
        <v>26.93</v>
      </c>
      <c r="G420" s="37">
        <v>118.658</v>
      </c>
      <c r="H420" s="70">
        <v>21.448</v>
      </c>
      <c r="I420" s="70">
        <v>26.094999999999999</v>
      </c>
      <c r="J420" s="70">
        <v>33.475000000000001</v>
      </c>
      <c r="K420" s="70">
        <v>38.912000000000013</v>
      </c>
      <c r="L420" s="37">
        <v>119.93</v>
      </c>
      <c r="M420" s="70">
        <v>36.731000000000002</v>
      </c>
      <c r="N420" s="70">
        <v>32.765999999999998</v>
      </c>
      <c r="O420" s="70">
        <v>30.022999999999996</v>
      </c>
      <c r="P420" s="70">
        <v>80.244000000000028</v>
      </c>
      <c r="Q420" s="37">
        <v>179.76400000000001</v>
      </c>
      <c r="R420" s="70">
        <v>46.023000000000003</v>
      </c>
      <c r="S420" s="70">
        <v>46.972000000000001</v>
      </c>
      <c r="T420" s="70">
        <v>91.673999999999992</v>
      </c>
      <c r="U420" s="70">
        <v>103.74900000000002</v>
      </c>
      <c r="V420" s="37">
        <v>288.41800000000001</v>
      </c>
      <c r="W420" s="70">
        <v>71.048000000000002</v>
      </c>
      <c r="X420" s="70">
        <v>35.771999999999998</v>
      </c>
      <c r="Y420" s="70">
        <v>29.675999999999998</v>
      </c>
      <c r="Z420" s="70">
        <v>38.865000000000009</v>
      </c>
      <c r="AA420" s="37">
        <v>175.36099999999999</v>
      </c>
      <c r="AB420" s="70">
        <v>30.884</v>
      </c>
      <c r="AC420" s="70">
        <v>27.618000000000002</v>
      </c>
      <c r="AD420" s="70">
        <v>25.036999999999999</v>
      </c>
      <c r="AE420" s="70">
        <v>20.976000000000006</v>
      </c>
      <c r="AF420" s="37">
        <v>104.515</v>
      </c>
      <c r="AG420" s="70">
        <v>30.760999999999999</v>
      </c>
      <c r="AH420" s="70">
        <v>23.86</v>
      </c>
      <c r="AI420" s="70">
        <v>27.344000000000001</v>
      </c>
      <c r="AJ420" s="70">
        <v>28.035000000000007</v>
      </c>
      <c r="AK420" s="37">
        <v>110</v>
      </c>
      <c r="AL420" s="70">
        <v>52.957000000000001</v>
      </c>
      <c r="AM420" s="70">
        <v>25.783999999999999</v>
      </c>
      <c r="AN420" s="70">
        <v>28.239000000000001</v>
      </c>
      <c r="AO420" s="70">
        <v>21.020000000000003</v>
      </c>
      <c r="AP420" s="37">
        <v>128</v>
      </c>
      <c r="AQ420" s="70">
        <v>37</v>
      </c>
      <c r="AR420" s="70">
        <v>33</v>
      </c>
      <c r="AS420" s="70">
        <v>24</v>
      </c>
      <c r="AT420" s="70">
        <v>26</v>
      </c>
      <c r="AU420" s="37">
        <v>120</v>
      </c>
      <c r="AV420" s="70">
        <v>29</v>
      </c>
      <c r="AW420" s="70">
        <v>46</v>
      </c>
      <c r="AX420" s="70">
        <v>31</v>
      </c>
      <c r="AY420" s="70">
        <v>36</v>
      </c>
      <c r="AZ420" s="37">
        <v>142</v>
      </c>
      <c r="BA420" s="70">
        <v>31</v>
      </c>
      <c r="BB420" s="70">
        <v>44</v>
      </c>
      <c r="BC420" s="70">
        <v>27</v>
      </c>
      <c r="BD420" s="151">
        <v>25</v>
      </c>
      <c r="BE420" s="37">
        <v>127</v>
      </c>
      <c r="BF420" s="70">
        <v>33</v>
      </c>
    </row>
    <row r="421" spans="1:58">
      <c r="A421" s="71" t="s">
        <v>7</v>
      </c>
      <c r="B421" s="24"/>
      <c r="C421" s="72"/>
      <c r="D421" s="72">
        <v>0.12407750754353453</v>
      </c>
      <c r="E421" s="72">
        <v>7.7005174644243279E-2</v>
      </c>
      <c r="F421" s="72">
        <v>-0.19131557610882566</v>
      </c>
      <c r="G421" s="24"/>
      <c r="H421" s="72">
        <v>-0.20356479762346824</v>
      </c>
      <c r="I421" s="72">
        <v>0.21666355837374107</v>
      </c>
      <c r="J421" s="72">
        <v>0.28281279938685588</v>
      </c>
      <c r="K421" s="72">
        <v>0.16241971620612428</v>
      </c>
      <c r="L421" s="24"/>
      <c r="M421" s="72">
        <v>-5.6049547697368696E-2</v>
      </c>
      <c r="N421" s="72">
        <v>-0.1079469657782256</v>
      </c>
      <c r="O421" s="72">
        <v>-8.3714826344381432E-2</v>
      </c>
      <c r="P421" s="72">
        <v>1.6727508909835804</v>
      </c>
      <c r="Q421" s="24"/>
      <c r="R421" s="72">
        <v>-0.42646179153581587</v>
      </c>
      <c r="S421" s="72">
        <v>2.0620124720248434E-2</v>
      </c>
      <c r="T421" s="72">
        <v>0.95167333730733183</v>
      </c>
      <c r="U421" s="72">
        <v>0.13171673538844209</v>
      </c>
      <c r="V421" s="24"/>
      <c r="W421" s="72">
        <v>-0.31519339945445268</v>
      </c>
      <c r="X421" s="72">
        <v>-0.49650940209435879</v>
      </c>
      <c r="Y421" s="72">
        <v>-0.17041261321704126</v>
      </c>
      <c r="Z421" s="72">
        <v>0.30964415689446056</v>
      </c>
      <c r="AA421" s="24"/>
      <c r="AB421" s="72">
        <v>-0.20535185899909958</v>
      </c>
      <c r="AC421" s="72">
        <v>-0.10575055044683324</v>
      </c>
      <c r="AD421" s="72">
        <v>-9.3453544789630083E-2</v>
      </c>
      <c r="AE421" s="72">
        <v>-0.16219994408275729</v>
      </c>
      <c r="AF421" s="24"/>
      <c r="AG421" s="72">
        <v>0.46648550724637627</v>
      </c>
      <c r="AH421" s="72">
        <v>-0.22434251162185881</v>
      </c>
      <c r="AI421" s="72">
        <v>0.14601844090528093</v>
      </c>
      <c r="AJ421" s="72">
        <v>2.5270626097133153E-2</v>
      </c>
      <c r="AK421" s="24"/>
      <c r="AL421" s="72">
        <v>0.88896022828607046</v>
      </c>
      <c r="AM421" s="72">
        <v>-0.51311441358082976</v>
      </c>
      <c r="AN421" s="72">
        <v>9.5214086255041908E-2</v>
      </c>
      <c r="AO421" s="72">
        <v>-0.25563936400014153</v>
      </c>
      <c r="AP421" s="24"/>
      <c r="AQ421" s="72">
        <v>0.76022835394862009</v>
      </c>
      <c r="AR421" s="72">
        <v>-0.10810810810810811</v>
      </c>
      <c r="AS421" s="72">
        <v>-0.27272727272727271</v>
      </c>
      <c r="AT421" s="72">
        <v>8.3333333333333259E-2</v>
      </c>
      <c r="AU421" s="24"/>
      <c r="AV421" s="72">
        <v>0.11538461538461542</v>
      </c>
      <c r="AW421" s="72">
        <v>0.5862068965517242</v>
      </c>
      <c r="AX421" s="72">
        <v>-0.32608695652173914</v>
      </c>
      <c r="AY421" s="72">
        <v>0.16129032258064524</v>
      </c>
      <c r="AZ421" s="24"/>
      <c r="BA421" s="72">
        <v>-0.13888888888888884</v>
      </c>
      <c r="BB421" s="72">
        <v>0.41935483870967749</v>
      </c>
      <c r="BC421" s="72">
        <v>-0.38636363636363635</v>
      </c>
      <c r="BD421" s="72">
        <v>-7.407407407407407E-2</v>
      </c>
      <c r="BE421" s="24"/>
      <c r="BF421" s="72">
        <v>0.32000000000000006</v>
      </c>
    </row>
    <row r="422" spans="1:58">
      <c r="A422" s="71" t="s">
        <v>8</v>
      </c>
      <c r="B422" s="24"/>
      <c r="C422" s="73"/>
      <c r="D422" s="73"/>
      <c r="E422" s="73"/>
      <c r="F422" s="73"/>
      <c r="G422" s="24">
        <v>0.14655380661120287</v>
      </c>
      <c r="H422" s="73">
        <v>-0.2202712036936052</v>
      </c>
      <c r="I422" s="73">
        <v>-0.15604786545924976</v>
      </c>
      <c r="J422" s="73">
        <v>5.2250683162666789E-3</v>
      </c>
      <c r="K422" s="73">
        <v>0.44493130337913156</v>
      </c>
      <c r="L422" s="24">
        <v>1.0719884036474614E-2</v>
      </c>
      <c r="M422" s="73">
        <v>0.71256061171204776</v>
      </c>
      <c r="N422" s="73">
        <v>0.25564284345660093</v>
      </c>
      <c r="O422" s="73">
        <v>-0.10312173263629587</v>
      </c>
      <c r="P422" s="73">
        <v>1.0621916118421053</v>
      </c>
      <c r="Q422" s="24">
        <v>0.49890769615609099</v>
      </c>
      <c r="R422" s="73">
        <v>0.25297432686286792</v>
      </c>
      <c r="S422" s="73">
        <v>0.43355917719587378</v>
      </c>
      <c r="T422" s="73">
        <v>2.0534590147553544</v>
      </c>
      <c r="U422" s="73">
        <v>0.29291909675489736</v>
      </c>
      <c r="V422" s="24">
        <v>0.6044258027191205</v>
      </c>
      <c r="W422" s="73">
        <v>0.5437498641983356</v>
      </c>
      <c r="X422" s="73">
        <v>-0.23843992165545436</v>
      </c>
      <c r="Y422" s="73">
        <v>-0.67628771516460495</v>
      </c>
      <c r="Z422" s="73">
        <v>-0.62539397970100918</v>
      </c>
      <c r="AA422" s="24">
        <v>-0.39199009770541371</v>
      </c>
      <c r="AB422" s="73">
        <v>-0.5653079608152235</v>
      </c>
      <c r="AC422" s="73">
        <v>-0.22794364307279424</v>
      </c>
      <c r="AD422" s="73">
        <v>-0.15632160668553707</v>
      </c>
      <c r="AE422" s="73">
        <v>-0.46028560401389418</v>
      </c>
      <c r="AF422" s="24">
        <v>-0.40400088959346714</v>
      </c>
      <c r="AG422" s="73">
        <v>-3.9826447351379857E-3</v>
      </c>
      <c r="AH422" s="73">
        <v>-0.13607067854297927</v>
      </c>
      <c r="AI422" s="73">
        <v>9.2143627431401587E-2</v>
      </c>
      <c r="AJ422" s="73">
        <v>0.33652745995423339</v>
      </c>
      <c r="AK422" s="24">
        <v>5.2480505190642512E-2</v>
      </c>
      <c r="AL422" s="73">
        <v>0.7215630181073438</v>
      </c>
      <c r="AM422" s="73">
        <v>8.0637049455155152E-2</v>
      </c>
      <c r="AN422" s="73">
        <v>3.2731129315389129E-2</v>
      </c>
      <c r="AO422" s="73">
        <v>-0.25022293561619413</v>
      </c>
      <c r="AP422" s="24">
        <v>0.16363636363636358</v>
      </c>
      <c r="AQ422" s="73">
        <v>-0.30131993881828656</v>
      </c>
      <c r="AR422" s="73">
        <v>0.27986348122866889</v>
      </c>
      <c r="AS422" s="73">
        <v>-0.15011154785934344</v>
      </c>
      <c r="AT422" s="73">
        <v>0.23691722169362484</v>
      </c>
      <c r="AU422" s="24">
        <v>-6.25E-2</v>
      </c>
      <c r="AV422" s="73">
        <v>-0.21621621621621623</v>
      </c>
      <c r="AW422" s="73">
        <v>0.39393939393939403</v>
      </c>
      <c r="AX422" s="73">
        <v>0.29166666666666674</v>
      </c>
      <c r="AY422" s="73">
        <v>0.38461538461538458</v>
      </c>
      <c r="AZ422" s="24">
        <v>0.18333333333333335</v>
      </c>
      <c r="BA422" s="73">
        <v>6.8965517241379226E-2</v>
      </c>
      <c r="BB422" s="73">
        <v>-4.3478260869565188E-2</v>
      </c>
      <c r="BC422" s="73">
        <v>-0.12903225806451613</v>
      </c>
      <c r="BD422" s="73">
        <v>-0.30555555555555558</v>
      </c>
      <c r="BE422" s="24">
        <v>-0.10563380281690138</v>
      </c>
      <c r="BF422" s="73">
        <v>6.4516129032258007E-2</v>
      </c>
    </row>
    <row r="423" spans="1:58" s="36" customFormat="1" ht="15.6">
      <c r="A423" s="69" t="s">
        <v>67</v>
      </c>
      <c r="B423" s="37">
        <v>99.564999999999998</v>
      </c>
      <c r="C423" s="70">
        <v>27.506999999999998</v>
      </c>
      <c r="D423" s="70">
        <v>30.92</v>
      </c>
      <c r="E423" s="70">
        <v>33.301000000000002</v>
      </c>
      <c r="F423" s="70">
        <v>26.417999999999999</v>
      </c>
      <c r="G423" s="37">
        <v>118.146</v>
      </c>
      <c r="H423" s="70">
        <v>21.341000000000001</v>
      </c>
      <c r="I423" s="70">
        <v>26.049999999999997</v>
      </c>
      <c r="J423" s="70">
        <v>33.475000000000001</v>
      </c>
      <c r="K423" s="70">
        <v>38.908000000000008</v>
      </c>
      <c r="L423" s="37">
        <v>119.774</v>
      </c>
      <c r="M423" s="70">
        <v>36.71</v>
      </c>
      <c r="N423" s="70">
        <v>32.765999999999998</v>
      </c>
      <c r="O423" s="70">
        <v>29.921999999999997</v>
      </c>
      <c r="P423" s="70">
        <v>80.232000000000028</v>
      </c>
      <c r="Q423" s="37">
        <v>179.63000000000002</v>
      </c>
      <c r="R423" s="70">
        <v>45.767000000000003</v>
      </c>
      <c r="S423" s="70">
        <v>46.972000000000001</v>
      </c>
      <c r="T423" s="70">
        <v>91.576999999999998</v>
      </c>
      <c r="U423" s="70">
        <v>103.32200000000003</v>
      </c>
      <c r="V423" s="37">
        <v>287.63800000000003</v>
      </c>
      <c r="W423" s="70">
        <v>70.626000000000005</v>
      </c>
      <c r="X423" s="70">
        <v>35.650999999999996</v>
      </c>
      <c r="Y423" s="70">
        <v>28.602999999999998</v>
      </c>
      <c r="Z423" s="70">
        <v>38.155999999999992</v>
      </c>
      <c r="AA423" s="37">
        <v>173.036</v>
      </c>
      <c r="AB423" s="70">
        <v>30.711000000000002</v>
      </c>
      <c r="AC423" s="70">
        <v>27.143000000000001</v>
      </c>
      <c r="AD423" s="70">
        <v>21.41</v>
      </c>
      <c r="AE423" s="70">
        <v>17.895000000000007</v>
      </c>
      <c r="AF423" s="37">
        <v>97.159000000000006</v>
      </c>
      <c r="AG423" s="70">
        <v>31</v>
      </c>
      <c r="AH423" s="70">
        <v>23</v>
      </c>
      <c r="AI423" s="70">
        <v>27</v>
      </c>
      <c r="AJ423" s="70">
        <v>27</v>
      </c>
      <c r="AK423" s="37">
        <v>108</v>
      </c>
      <c r="AL423" s="70">
        <v>53</v>
      </c>
      <c r="AM423" s="70">
        <v>26</v>
      </c>
      <c r="AN423" s="70">
        <v>28</v>
      </c>
      <c r="AO423" s="70">
        <v>21</v>
      </c>
      <c r="AP423" s="37">
        <v>128</v>
      </c>
      <c r="AQ423" s="70">
        <v>37</v>
      </c>
      <c r="AR423" s="70">
        <v>33</v>
      </c>
      <c r="AS423" s="70">
        <v>24</v>
      </c>
      <c r="AT423" s="70">
        <v>25</v>
      </c>
      <c r="AU423" s="37">
        <v>119</v>
      </c>
      <c r="AV423" s="70">
        <v>29</v>
      </c>
      <c r="AW423" s="70">
        <v>46</v>
      </c>
      <c r="AX423" s="70">
        <v>29</v>
      </c>
      <c r="AY423" s="70">
        <v>35</v>
      </c>
      <c r="AZ423" s="37">
        <v>139</v>
      </c>
      <c r="BA423" s="70">
        <v>31</v>
      </c>
      <c r="BB423" s="70">
        <v>44</v>
      </c>
      <c r="BC423" s="70">
        <v>26</v>
      </c>
      <c r="BD423" s="151">
        <v>25</v>
      </c>
      <c r="BE423" s="37">
        <v>126</v>
      </c>
      <c r="BF423" s="70">
        <v>33</v>
      </c>
    </row>
    <row r="424" spans="1:58">
      <c r="A424" s="71" t="s">
        <v>7</v>
      </c>
      <c r="B424" s="24"/>
      <c r="C424" s="72"/>
      <c r="D424" s="72">
        <v>0.12407750754353453</v>
      </c>
      <c r="E424" s="72">
        <v>7.7005174644243279E-2</v>
      </c>
      <c r="F424" s="72">
        <v>-0.20669048977508186</v>
      </c>
      <c r="G424" s="24"/>
      <c r="H424" s="72">
        <v>-0.19217957453251566</v>
      </c>
      <c r="I424" s="72">
        <v>0.22065507708167353</v>
      </c>
      <c r="J424" s="72">
        <v>0.28502879078694843</v>
      </c>
      <c r="K424" s="72">
        <v>0.16230022404779709</v>
      </c>
      <c r="L424" s="24"/>
      <c r="M424" s="72">
        <v>-5.6492238100133818E-2</v>
      </c>
      <c r="N424" s="72">
        <v>-0.10743666575864896</v>
      </c>
      <c r="O424" s="72">
        <v>-8.6797289873649541E-2</v>
      </c>
      <c r="P424" s="72">
        <v>1.6813715660717876</v>
      </c>
      <c r="Q424" s="24"/>
      <c r="R424" s="72">
        <v>-0.4295667564064215</v>
      </c>
      <c r="S424" s="72">
        <v>2.6329014355321423E-2</v>
      </c>
      <c r="T424" s="72">
        <v>0.94960827727156594</v>
      </c>
      <c r="U424" s="72">
        <v>0.12825272721316527</v>
      </c>
      <c r="V424" s="24"/>
      <c r="W424" s="72">
        <v>-0.31644761038307445</v>
      </c>
      <c r="X424" s="72">
        <v>-0.49521422705519225</v>
      </c>
      <c r="Y424" s="72">
        <v>-0.19769431432498386</v>
      </c>
      <c r="Z424" s="72">
        <v>0.33398594553018901</v>
      </c>
      <c r="AA424" s="24"/>
      <c r="AB424" s="72">
        <v>-0.1951200335464931</v>
      </c>
      <c r="AC424" s="72">
        <v>-0.11617987040474098</v>
      </c>
      <c r="AD424" s="72">
        <v>-0.21121467781748515</v>
      </c>
      <c r="AE424" s="72">
        <v>-0.16417561886968679</v>
      </c>
      <c r="AF424" s="24"/>
      <c r="AG424" s="72">
        <v>0.73232746577256158</v>
      </c>
      <c r="AH424" s="72">
        <v>-0.25806451612903225</v>
      </c>
      <c r="AI424" s="72">
        <v>0.17391304347826098</v>
      </c>
      <c r="AJ424" s="72">
        <v>0</v>
      </c>
      <c r="AK424" s="24"/>
      <c r="AL424" s="72">
        <v>0.96296296296296302</v>
      </c>
      <c r="AM424" s="72">
        <v>-0.50943396226415094</v>
      </c>
      <c r="AN424" s="72">
        <v>7.6923076923076872E-2</v>
      </c>
      <c r="AO424" s="72">
        <v>-0.25</v>
      </c>
      <c r="AP424" s="24"/>
      <c r="AQ424" s="72">
        <v>0.76190476190476186</v>
      </c>
      <c r="AR424" s="72">
        <v>-0.10810810810810811</v>
      </c>
      <c r="AS424" s="72">
        <v>-0.27272727272727271</v>
      </c>
      <c r="AT424" s="72">
        <v>4.1666666666666741E-2</v>
      </c>
      <c r="AU424" s="24"/>
      <c r="AV424" s="72">
        <v>0.15999999999999992</v>
      </c>
      <c r="AW424" s="72">
        <v>0.5862068965517242</v>
      </c>
      <c r="AX424" s="72">
        <v>-0.36956521739130432</v>
      </c>
      <c r="AY424" s="72">
        <v>0.2068965517241379</v>
      </c>
      <c r="AZ424" s="24"/>
      <c r="BA424" s="72">
        <v>-0.11428571428571432</v>
      </c>
      <c r="BB424" s="72">
        <v>0.41935483870967749</v>
      </c>
      <c r="BC424" s="72">
        <v>-0.40909090909090906</v>
      </c>
      <c r="BD424" s="72">
        <v>-3.8461538461538436E-2</v>
      </c>
      <c r="BE424" s="24"/>
      <c r="BF424" s="72">
        <v>0.32000000000000006</v>
      </c>
    </row>
    <row r="425" spans="1:58">
      <c r="A425" s="71" t="s">
        <v>8</v>
      </c>
      <c r="B425" s="24"/>
      <c r="C425" s="73"/>
      <c r="D425" s="73"/>
      <c r="E425" s="73"/>
      <c r="F425" s="73"/>
      <c r="G425" s="24">
        <v>0.18662180485110236</v>
      </c>
      <c r="H425" s="73">
        <v>-0.2241611226233321</v>
      </c>
      <c r="I425" s="73">
        <v>-0.15750323415265211</v>
      </c>
      <c r="J425" s="73">
        <v>5.2250683162666789E-3</v>
      </c>
      <c r="K425" s="73">
        <v>0.4727837080778261</v>
      </c>
      <c r="L425" s="24">
        <v>1.3779560882298147E-2</v>
      </c>
      <c r="M425" s="73">
        <v>0.7201630663980132</v>
      </c>
      <c r="N425" s="73">
        <v>0.25781190019193856</v>
      </c>
      <c r="O425" s="73">
        <v>-0.10613890963405537</v>
      </c>
      <c r="P425" s="73">
        <v>1.0620951989308116</v>
      </c>
      <c r="Q425" s="24">
        <v>0.49974117922086614</v>
      </c>
      <c r="R425" s="73">
        <v>0.24671751566330702</v>
      </c>
      <c r="S425" s="73">
        <v>0.43355917719587378</v>
      </c>
      <c r="T425" s="73">
        <v>2.0605240291424374</v>
      </c>
      <c r="U425" s="73">
        <v>0.28779040781732967</v>
      </c>
      <c r="V425" s="24">
        <v>0.60128040973111396</v>
      </c>
      <c r="W425" s="73">
        <v>0.54316428867961641</v>
      </c>
      <c r="X425" s="73">
        <v>-0.24101592438048214</v>
      </c>
      <c r="Y425" s="73">
        <v>-0.68766174912914813</v>
      </c>
      <c r="Z425" s="73">
        <v>-0.63070788409051337</v>
      </c>
      <c r="AA425" s="24">
        <v>-0.39842440845785332</v>
      </c>
      <c r="AB425" s="73">
        <v>-0.56516013932546083</v>
      </c>
      <c r="AC425" s="73">
        <v>-0.23864688227539188</v>
      </c>
      <c r="AD425" s="73">
        <v>-0.25147711778484771</v>
      </c>
      <c r="AE425" s="73">
        <v>-0.53100429814445937</v>
      </c>
      <c r="AF425" s="24">
        <v>-0.43850412630897617</v>
      </c>
      <c r="AG425" s="73">
        <v>9.4103090098009989E-3</v>
      </c>
      <c r="AH425" s="73">
        <v>-0.15263603875769072</v>
      </c>
      <c r="AI425" s="73">
        <v>0.26109294722092469</v>
      </c>
      <c r="AJ425" s="73">
        <v>0.50880134115674713</v>
      </c>
      <c r="AK425" s="24">
        <v>0.11157998744326303</v>
      </c>
      <c r="AL425" s="73">
        <v>0.70967741935483875</v>
      </c>
      <c r="AM425" s="73">
        <v>0.13043478260869557</v>
      </c>
      <c r="AN425" s="73">
        <v>3.7037037037036979E-2</v>
      </c>
      <c r="AO425" s="73">
        <v>-0.22222222222222221</v>
      </c>
      <c r="AP425" s="24">
        <v>0.18518518518518512</v>
      </c>
      <c r="AQ425" s="73">
        <v>-0.30188679245283023</v>
      </c>
      <c r="AR425" s="73">
        <v>0.26923076923076916</v>
      </c>
      <c r="AS425" s="73">
        <v>-0.1428571428571429</v>
      </c>
      <c r="AT425" s="73">
        <v>0.19047619047619047</v>
      </c>
      <c r="AU425" s="24">
        <v>-7.03125E-2</v>
      </c>
      <c r="AV425" s="73">
        <v>-0.21621621621621623</v>
      </c>
      <c r="AW425" s="73">
        <v>0.39393939393939403</v>
      </c>
      <c r="AX425" s="73">
        <v>0.20833333333333326</v>
      </c>
      <c r="AY425" s="73">
        <v>0.39999999999999991</v>
      </c>
      <c r="AZ425" s="24">
        <v>0.16806722689075637</v>
      </c>
      <c r="BA425" s="73">
        <v>6.8965517241379226E-2</v>
      </c>
      <c r="BB425" s="73">
        <v>-4.3478260869565188E-2</v>
      </c>
      <c r="BC425" s="73">
        <v>-0.10344827586206895</v>
      </c>
      <c r="BD425" s="73">
        <v>-0.2857142857142857</v>
      </c>
      <c r="BE425" s="24">
        <v>-9.3525179856115082E-2</v>
      </c>
      <c r="BF425" s="73">
        <v>6.4516129032258007E-2</v>
      </c>
    </row>
    <row r="426" spans="1:58">
      <c r="A426" s="69" t="s">
        <v>255</v>
      </c>
      <c r="B426" s="24"/>
      <c r="C426" s="73"/>
      <c r="D426" s="73"/>
      <c r="E426" s="73"/>
      <c r="F426" s="73"/>
      <c r="G426" s="24"/>
      <c r="H426" s="73"/>
      <c r="I426" s="73"/>
      <c r="J426" s="73"/>
      <c r="K426" s="73"/>
      <c r="L426" s="24"/>
      <c r="M426" s="73"/>
      <c r="N426" s="73"/>
      <c r="O426" s="73"/>
      <c r="P426" s="73"/>
      <c r="Q426" s="24"/>
      <c r="R426" s="73"/>
      <c r="S426" s="73"/>
      <c r="T426" s="73"/>
      <c r="U426" s="73"/>
      <c r="V426" s="24"/>
      <c r="W426" s="73"/>
      <c r="X426" s="73"/>
      <c r="Y426" s="73"/>
      <c r="Z426" s="73"/>
      <c r="AA426" s="24"/>
      <c r="AB426" s="73"/>
      <c r="AC426" s="73"/>
      <c r="AD426" s="73"/>
      <c r="AE426" s="73"/>
      <c r="AF426" s="24"/>
      <c r="AG426" s="73"/>
      <c r="AH426" s="73"/>
      <c r="AI426" s="73"/>
      <c r="AJ426" s="73"/>
      <c r="AK426" s="24"/>
      <c r="AL426" s="73"/>
      <c r="AM426" s="73"/>
      <c r="AN426" s="73"/>
      <c r="AO426" s="73"/>
      <c r="AP426" s="24"/>
      <c r="AQ426" s="73"/>
      <c r="AR426" s="73"/>
      <c r="AS426" s="73"/>
      <c r="AT426" s="73"/>
      <c r="AU426" s="24"/>
      <c r="AV426" s="73"/>
      <c r="AW426" s="73"/>
      <c r="AX426" s="73"/>
      <c r="AY426" s="73"/>
      <c r="AZ426" s="24"/>
      <c r="BA426" s="70">
        <v>9</v>
      </c>
      <c r="BB426" s="70">
        <v>9</v>
      </c>
      <c r="BC426" s="70">
        <v>9</v>
      </c>
      <c r="BD426" s="151">
        <v>9</v>
      </c>
      <c r="BE426" s="37">
        <v>36</v>
      </c>
      <c r="BF426" s="70">
        <v>8</v>
      </c>
    </row>
    <row r="427" spans="1:58" ht="4.5" customHeight="1">
      <c r="A427" s="71"/>
      <c r="B427" s="24"/>
      <c r="C427" s="73"/>
      <c r="D427" s="73"/>
      <c r="E427" s="73"/>
      <c r="F427" s="73"/>
      <c r="G427" s="24"/>
      <c r="H427" s="73"/>
      <c r="I427" s="73"/>
      <c r="J427" s="73"/>
      <c r="K427" s="73"/>
      <c r="L427" s="24"/>
      <c r="M427" s="73"/>
      <c r="N427" s="73"/>
      <c r="O427" s="73"/>
      <c r="P427" s="73"/>
      <c r="Q427" s="24"/>
      <c r="R427" s="73"/>
      <c r="S427" s="73"/>
      <c r="T427" s="73"/>
      <c r="U427" s="73"/>
      <c r="V427" s="24"/>
      <c r="W427" s="73"/>
      <c r="X427" s="73"/>
      <c r="Y427" s="73"/>
      <c r="Z427" s="73"/>
      <c r="AA427" s="24"/>
      <c r="AB427" s="73"/>
      <c r="AC427" s="73"/>
      <c r="AD427" s="73"/>
      <c r="AE427" s="73"/>
      <c r="AF427" s="24"/>
      <c r="AG427" s="73"/>
      <c r="AH427" s="73"/>
      <c r="AI427" s="73"/>
      <c r="AJ427" s="73"/>
      <c r="AK427" s="24"/>
      <c r="AL427" s="73"/>
      <c r="AM427" s="73"/>
      <c r="AN427" s="73"/>
      <c r="AO427" s="73"/>
      <c r="AP427" s="24"/>
      <c r="AQ427" s="73"/>
      <c r="AR427" s="73"/>
      <c r="AS427" s="73"/>
      <c r="AT427" s="73"/>
      <c r="AU427" s="24"/>
      <c r="AV427" s="73"/>
      <c r="AW427" s="73"/>
      <c r="AX427" s="73"/>
      <c r="AY427" s="73"/>
      <c r="AZ427" s="24"/>
      <c r="BA427" s="73"/>
      <c r="BB427" s="73"/>
      <c r="BC427" s="73"/>
      <c r="BD427" s="73"/>
      <c r="BE427" s="24"/>
      <c r="BF427" s="73"/>
    </row>
    <row r="428" spans="1:58" s="36" customFormat="1">
      <c r="A428" s="69" t="s">
        <v>66</v>
      </c>
      <c r="B428" s="178">
        <v>-6.8709999999999951</v>
      </c>
      <c r="C428" s="186">
        <v>-19.988999999999997</v>
      </c>
      <c r="D428" s="186">
        <v>20.009999999999998</v>
      </c>
      <c r="E428" s="186">
        <v>-1.4210000000000029</v>
      </c>
      <c r="F428" s="186">
        <v>46.7</v>
      </c>
      <c r="G428" s="37">
        <v>45.3</v>
      </c>
      <c r="H428" s="70">
        <v>62.167999999999999</v>
      </c>
      <c r="I428" s="70">
        <v>56.638000000000005</v>
      </c>
      <c r="J428" s="70">
        <v>47.985999999999997</v>
      </c>
      <c r="K428" s="70">
        <v>33.001000000000012</v>
      </c>
      <c r="L428" s="37">
        <v>199.79300000000001</v>
      </c>
      <c r="M428" s="70">
        <v>22.769999999999996</v>
      </c>
      <c r="N428" s="70">
        <v>33.091000000000001</v>
      </c>
      <c r="O428" s="70">
        <v>44.709000000000003</v>
      </c>
      <c r="P428" s="70">
        <v>9.8759999999999977</v>
      </c>
      <c r="Q428" s="37">
        <v>110.446</v>
      </c>
      <c r="R428" s="186">
        <v>-3.7690000000000055</v>
      </c>
      <c r="S428" s="186">
        <v>21.143999999999998</v>
      </c>
      <c r="T428" s="186">
        <v>-34.127000000000002</v>
      </c>
      <c r="U428" s="186">
        <v>-27.394000000000005</v>
      </c>
      <c r="V428" s="178">
        <v>-44.146000000000015</v>
      </c>
      <c r="W428" s="186">
        <v>-12.209000000000003</v>
      </c>
      <c r="X428" s="186">
        <v>28.560000000000002</v>
      </c>
      <c r="Y428" s="186">
        <v>34.533000000000001</v>
      </c>
      <c r="Z428" s="186">
        <v>48.165999999999954</v>
      </c>
      <c r="AA428" s="37">
        <v>99.049999999999955</v>
      </c>
      <c r="AB428" s="70">
        <v>27.601000000000003</v>
      </c>
      <c r="AC428" s="70">
        <v>54.055999999999997</v>
      </c>
      <c r="AD428" s="70">
        <v>50.08</v>
      </c>
      <c r="AE428" s="70">
        <v>58.828999999999994</v>
      </c>
      <c r="AF428" s="37">
        <v>190.56599999999997</v>
      </c>
      <c r="AG428" s="70">
        <v>43</v>
      </c>
      <c r="AH428" s="70">
        <v>72</v>
      </c>
      <c r="AI428" s="70">
        <v>44</v>
      </c>
      <c r="AJ428" s="147">
        <v>45</v>
      </c>
      <c r="AK428" s="37">
        <v>204</v>
      </c>
      <c r="AL428" s="70">
        <v>9</v>
      </c>
      <c r="AM428" s="70">
        <v>48</v>
      </c>
      <c r="AN428" s="70">
        <v>41</v>
      </c>
      <c r="AO428" s="70">
        <v>75</v>
      </c>
      <c r="AP428" s="37">
        <v>173</v>
      </c>
      <c r="AQ428" s="70">
        <v>12</v>
      </c>
      <c r="AR428" s="70">
        <v>36</v>
      </c>
      <c r="AS428" s="70">
        <v>41</v>
      </c>
      <c r="AT428" s="70">
        <v>61</v>
      </c>
      <c r="AU428" s="37">
        <v>150</v>
      </c>
      <c r="AV428" s="70">
        <v>23</v>
      </c>
      <c r="AW428" s="70">
        <v>23</v>
      </c>
      <c r="AX428" s="70">
        <v>45</v>
      </c>
      <c r="AY428" s="70">
        <v>47</v>
      </c>
      <c r="AZ428" s="37">
        <v>138</v>
      </c>
      <c r="BA428" s="70">
        <v>27</v>
      </c>
      <c r="BB428" s="70">
        <v>1</v>
      </c>
      <c r="BC428" s="70">
        <v>38</v>
      </c>
      <c r="BD428" s="151">
        <v>72</v>
      </c>
      <c r="BE428" s="37">
        <v>138</v>
      </c>
      <c r="BF428" s="70">
        <v>15</v>
      </c>
    </row>
    <row r="429" spans="1:58">
      <c r="A429" s="71" t="s">
        <v>7</v>
      </c>
      <c r="B429" s="24"/>
      <c r="C429" s="72"/>
      <c r="D429" s="85" t="s">
        <v>43</v>
      </c>
      <c r="E429" s="85" t="s">
        <v>43</v>
      </c>
      <c r="F429" s="85" t="s">
        <v>43</v>
      </c>
      <c r="G429" s="24"/>
      <c r="H429" s="72">
        <v>0.33122055674518203</v>
      </c>
      <c r="I429" s="72">
        <v>-8.8952515763736861E-2</v>
      </c>
      <c r="J429" s="72">
        <v>-0.15275963134291481</v>
      </c>
      <c r="K429" s="72">
        <v>-0.31227858125286512</v>
      </c>
      <c r="L429" s="24"/>
      <c r="M429" s="72">
        <v>-0.31002090845731989</v>
      </c>
      <c r="N429" s="72">
        <v>0.45327184892402306</v>
      </c>
      <c r="O429" s="72">
        <v>0.35109244205373069</v>
      </c>
      <c r="P429" s="72">
        <v>-0.77910487821244057</v>
      </c>
      <c r="Q429" s="24"/>
      <c r="R429" s="85" t="s">
        <v>43</v>
      </c>
      <c r="S429" s="85" t="s">
        <v>43</v>
      </c>
      <c r="T429" s="85" t="s">
        <v>43</v>
      </c>
      <c r="U429" s="72">
        <v>-0.19729246637559694</v>
      </c>
      <c r="V429" s="24"/>
      <c r="W429" s="72">
        <v>-0.55431846389720374</v>
      </c>
      <c r="X429" s="85" t="s">
        <v>43</v>
      </c>
      <c r="Y429" s="72">
        <v>0.2091386554621848</v>
      </c>
      <c r="Z429" s="72">
        <v>0.39478180291315423</v>
      </c>
      <c r="AA429" s="24"/>
      <c r="AB429" s="72">
        <v>-0.42696092679483388</v>
      </c>
      <c r="AC429" s="72">
        <v>0.9584797652258974</v>
      </c>
      <c r="AD429" s="72">
        <v>-7.3553352079325118E-2</v>
      </c>
      <c r="AE429" s="72">
        <v>0.17470047923322674</v>
      </c>
      <c r="AF429" s="24"/>
      <c r="AG429" s="72">
        <v>-0.26906797667816884</v>
      </c>
      <c r="AH429" s="72">
        <v>0.67441860465116288</v>
      </c>
      <c r="AI429" s="72">
        <v>-0.38888888888888884</v>
      </c>
      <c r="AJ429" s="72">
        <v>2.2727272727272707E-2</v>
      </c>
      <c r="AK429" s="24"/>
      <c r="AL429" s="72">
        <v>-0.8</v>
      </c>
      <c r="AM429" s="72">
        <v>4.333333333333333</v>
      </c>
      <c r="AN429" s="72">
        <v>-0.14583333333333337</v>
      </c>
      <c r="AO429" s="72">
        <v>0.8292682926829269</v>
      </c>
      <c r="AP429" s="24"/>
      <c r="AQ429" s="72">
        <v>-0.84</v>
      </c>
      <c r="AR429" s="72">
        <v>2</v>
      </c>
      <c r="AS429" s="72">
        <v>0.13888888888888884</v>
      </c>
      <c r="AT429" s="72">
        <v>0.48780487804878048</v>
      </c>
      <c r="AU429" s="24"/>
      <c r="AV429" s="72">
        <v>-0.62295081967213117</v>
      </c>
      <c r="AW429" s="72">
        <v>0</v>
      </c>
      <c r="AX429" s="72">
        <v>0.95652173913043481</v>
      </c>
      <c r="AY429" s="72">
        <v>4.4444444444444509E-2</v>
      </c>
      <c r="AZ429" s="24"/>
      <c r="BA429" s="72">
        <v>-0.42553191489361697</v>
      </c>
      <c r="BB429" s="72">
        <v>-0.96296296296296302</v>
      </c>
      <c r="BC429" s="72">
        <v>37</v>
      </c>
      <c r="BD429" s="72">
        <v>0.89473684210526305</v>
      </c>
      <c r="BE429" s="24"/>
      <c r="BF429" s="72">
        <v>-0.79166666666666663</v>
      </c>
    </row>
    <row r="430" spans="1:58">
      <c r="A430" s="71" t="s">
        <v>8</v>
      </c>
      <c r="B430" s="24"/>
      <c r="C430" s="73"/>
      <c r="D430" s="73"/>
      <c r="E430" s="73"/>
      <c r="F430" s="73"/>
      <c r="G430" s="92" t="s">
        <v>43</v>
      </c>
      <c r="H430" s="83" t="s">
        <v>48</v>
      </c>
      <c r="I430" s="73">
        <v>1.83048475762119</v>
      </c>
      <c r="J430" s="73">
        <v>-34.769176636171636</v>
      </c>
      <c r="K430" s="73">
        <v>-0.29334047109207684</v>
      </c>
      <c r="L430" s="24">
        <v>3.4104415011037528</v>
      </c>
      <c r="M430" s="73">
        <v>-0.63373439711748814</v>
      </c>
      <c r="N430" s="73">
        <v>-0.4157456124863167</v>
      </c>
      <c r="O430" s="73">
        <v>-6.8290751469178401E-2</v>
      </c>
      <c r="P430" s="73">
        <v>-0.70073634132299034</v>
      </c>
      <c r="Q430" s="24">
        <v>-0.4471978497745166</v>
      </c>
      <c r="R430" s="85" t="s">
        <v>43</v>
      </c>
      <c r="S430" s="73">
        <v>-0.36103472243208135</v>
      </c>
      <c r="T430" s="85" t="s">
        <v>43</v>
      </c>
      <c r="U430" s="85" t="s">
        <v>43</v>
      </c>
      <c r="V430" s="92" t="s">
        <v>43</v>
      </c>
      <c r="W430" s="73">
        <v>2.2393207747413069</v>
      </c>
      <c r="X430" s="73">
        <v>0.35073779795686733</v>
      </c>
      <c r="Y430" s="85" t="s">
        <v>43</v>
      </c>
      <c r="Z430" s="85" t="s">
        <v>43</v>
      </c>
      <c r="AA430" s="92" t="s">
        <v>43</v>
      </c>
      <c r="AB430" s="85" t="s">
        <v>43</v>
      </c>
      <c r="AC430" s="73">
        <v>0.89271708683473361</v>
      </c>
      <c r="AD430" s="73">
        <v>0.45020704833058223</v>
      </c>
      <c r="AE430" s="73">
        <v>0.22138022671594171</v>
      </c>
      <c r="AF430" s="24">
        <v>0.92393740535083357</v>
      </c>
      <c r="AG430" s="73">
        <v>0.55791456831274222</v>
      </c>
      <c r="AH430" s="73">
        <v>0.33195204972620984</v>
      </c>
      <c r="AI430" s="73">
        <v>-0.12140575079872207</v>
      </c>
      <c r="AJ430" s="73">
        <v>-0.23507113838413018</v>
      </c>
      <c r="AK430" s="24">
        <v>7.0495261484210259E-2</v>
      </c>
      <c r="AL430" s="73">
        <v>-0.79069767441860461</v>
      </c>
      <c r="AM430" s="73">
        <v>-0.33333333333333337</v>
      </c>
      <c r="AN430" s="73">
        <v>-6.8181818181818232E-2</v>
      </c>
      <c r="AO430" s="73">
        <v>0.66666666666666674</v>
      </c>
      <c r="AP430" s="24">
        <v>-0.15196078431372551</v>
      </c>
      <c r="AQ430" s="73">
        <v>0.33333333333333326</v>
      </c>
      <c r="AR430" s="73">
        <v>-0.25</v>
      </c>
      <c r="AS430" s="73">
        <v>0</v>
      </c>
      <c r="AT430" s="73">
        <v>-0.18666666666666665</v>
      </c>
      <c r="AU430" s="24">
        <v>-0.13294797687861271</v>
      </c>
      <c r="AV430" s="73">
        <v>0.91666666666666674</v>
      </c>
      <c r="AW430" s="73">
        <v>-0.36111111111111116</v>
      </c>
      <c r="AX430" s="73">
        <v>9.7560975609756184E-2</v>
      </c>
      <c r="AY430" s="73">
        <v>-0.22950819672131151</v>
      </c>
      <c r="AZ430" s="24">
        <v>-7.999999999999996E-2</v>
      </c>
      <c r="BA430" s="73">
        <v>0.17391304347826098</v>
      </c>
      <c r="BB430" s="73">
        <v>-0.95652173913043481</v>
      </c>
      <c r="BC430" s="73">
        <v>-0.15555555555555556</v>
      </c>
      <c r="BD430" s="73">
        <v>0.53191489361702127</v>
      </c>
      <c r="BE430" s="24">
        <v>0</v>
      </c>
      <c r="BF430" s="73">
        <v>-0.44444444444444442</v>
      </c>
    </row>
    <row r="431" spans="1:58" ht="11.25" customHeight="1">
      <c r="A431" s="50" t="s">
        <v>20</v>
      </c>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c r="BA431" s="41"/>
      <c r="BB431" s="41"/>
      <c r="BC431" s="41"/>
      <c r="BD431" s="41"/>
      <c r="BE431" s="41"/>
      <c r="BF431" s="41"/>
    </row>
    <row r="432" spans="1:58" s="36" customFormat="1" ht="11.25" customHeight="1">
      <c r="A432" s="69" t="s">
        <v>30</v>
      </c>
      <c r="B432" s="56">
        <v>0.15616554786161335</v>
      </c>
      <c r="C432" s="78">
        <v>0.17457789104810451</v>
      </c>
      <c r="D432" s="78">
        <v>0.19199160370468116</v>
      </c>
      <c r="E432" s="78">
        <v>0.17971432307584698</v>
      </c>
      <c r="F432" s="78">
        <v>0.19294874076183022</v>
      </c>
      <c r="G432" s="56">
        <v>0.18496085478476831</v>
      </c>
      <c r="H432" s="78">
        <v>0.18538938025825139</v>
      </c>
      <c r="I432" s="78">
        <v>0.2068971849911084</v>
      </c>
      <c r="J432" s="78">
        <v>0.19960358994718541</v>
      </c>
      <c r="K432" s="78">
        <v>0.1996939945685533</v>
      </c>
      <c r="L432" s="56">
        <v>0.19793453282617476</v>
      </c>
      <c r="M432" s="78">
        <v>0.17936581953835393</v>
      </c>
      <c r="N432" s="78">
        <v>0.36380882352941174</v>
      </c>
      <c r="O432" s="78">
        <v>0.20019172253776157</v>
      </c>
      <c r="P432" s="78">
        <v>0.18587201261815234</v>
      </c>
      <c r="Q432" s="56">
        <v>0.23168285560921686</v>
      </c>
      <c r="R432" s="78">
        <v>0.18473802924649446</v>
      </c>
      <c r="S432" s="78">
        <v>0.18144873827235511</v>
      </c>
      <c r="T432" s="78">
        <v>0.17499244321001031</v>
      </c>
      <c r="U432" s="78">
        <v>0.17179162415414739</v>
      </c>
      <c r="V432" s="56">
        <v>0.17814320605318254</v>
      </c>
      <c r="W432" s="78">
        <v>0.14922852791205882</v>
      </c>
      <c r="X432" s="78">
        <v>0.16056913650241181</v>
      </c>
      <c r="Y432" s="78">
        <v>0.16216319996219217</v>
      </c>
      <c r="Z432" s="78">
        <v>0.18149793230203701</v>
      </c>
      <c r="AA432" s="56">
        <v>0.16346259319149001</v>
      </c>
      <c r="AB432" s="78">
        <v>0.16190071069750211</v>
      </c>
      <c r="AC432" s="78">
        <v>0.16787737216510937</v>
      </c>
      <c r="AD432" s="78">
        <v>0.15261773407781459</v>
      </c>
      <c r="AE432" s="78">
        <v>0.15294576985334196</v>
      </c>
      <c r="AF432" s="56">
        <v>0.15876199868645224</v>
      </c>
      <c r="AG432" s="78">
        <v>0.16338028169014085</v>
      </c>
      <c r="AH432" s="78">
        <v>0.15890410958904111</v>
      </c>
      <c r="AI432" s="78">
        <v>0.15324675324675324</v>
      </c>
      <c r="AJ432" s="78">
        <v>0.14285714285714285</v>
      </c>
      <c r="AK432" s="56">
        <v>0.15425531914893617</v>
      </c>
      <c r="AL432" s="78">
        <v>0.15521628498727735</v>
      </c>
      <c r="AM432" s="78">
        <v>0.15856777493606139</v>
      </c>
      <c r="AN432" s="78">
        <v>0.15167095115681234</v>
      </c>
      <c r="AO432" s="78">
        <v>0.14320987654320988</v>
      </c>
      <c r="AP432" s="56">
        <v>0.15209125475285171</v>
      </c>
      <c r="AQ432" s="78">
        <v>9.3670886075949367E-2</v>
      </c>
      <c r="AR432" s="78">
        <v>0.12466843501326259</v>
      </c>
      <c r="AS432" s="78">
        <v>0.1171875</v>
      </c>
      <c r="AT432" s="78">
        <v>0.11989795918367346</v>
      </c>
      <c r="AU432" s="56">
        <v>0.11369509043927649</v>
      </c>
      <c r="AV432" s="78">
        <v>0.12760416666666666</v>
      </c>
      <c r="AW432" s="78">
        <v>0.11056511056511056</v>
      </c>
      <c r="AX432" s="78">
        <v>0.10626702997275204</v>
      </c>
      <c r="AY432" s="78">
        <v>0.10817941952506596</v>
      </c>
      <c r="AZ432" s="56">
        <v>0.11320754716981132</v>
      </c>
      <c r="BA432" s="78">
        <v>9.6590909090909088E-2</v>
      </c>
      <c r="BB432" s="78">
        <v>8.9285714285714288E-2</v>
      </c>
      <c r="BC432" s="78">
        <v>9.3093093093093091E-2</v>
      </c>
      <c r="BD432" s="78">
        <v>5.675675675675676E-2</v>
      </c>
      <c r="BE432" s="56">
        <v>8.3393242271746951E-2</v>
      </c>
      <c r="BF432" s="78">
        <v>9.9706744868035185E-2</v>
      </c>
    </row>
    <row r="433" spans="1:58" s="36" customFormat="1" ht="10.5" customHeight="1">
      <c r="A433" s="69" t="s">
        <v>38</v>
      </c>
      <c r="B433" s="56">
        <v>0.1173805617114764</v>
      </c>
      <c r="C433" s="78">
        <v>0.13220770946161198</v>
      </c>
      <c r="D433" s="78">
        <v>0.14440645925525841</v>
      </c>
      <c r="E433" s="78">
        <v>0.13382476819540617</v>
      </c>
      <c r="F433" s="78">
        <v>0.13579071615834487</v>
      </c>
      <c r="G433" s="56">
        <v>0.13658436841149996</v>
      </c>
      <c r="H433" s="78">
        <v>0.13587167555240531</v>
      </c>
      <c r="I433" s="78">
        <v>0.17077373719441832</v>
      </c>
      <c r="J433" s="78">
        <v>0.15248553313843674</v>
      </c>
      <c r="K433" s="78">
        <v>0.14796650108838524</v>
      </c>
      <c r="L433" s="56">
        <v>0.15178330201537871</v>
      </c>
      <c r="M433" s="78">
        <v>0.13543075308929819</v>
      </c>
      <c r="N433" s="78">
        <v>0.31830294117647057</v>
      </c>
      <c r="O433" s="78">
        <v>0.15378968670925247</v>
      </c>
      <c r="P433" s="78">
        <v>0.13102762506714821</v>
      </c>
      <c r="Q433" s="56">
        <v>0.1839744318778618</v>
      </c>
      <c r="R433" s="78">
        <v>0.13953558971120833</v>
      </c>
      <c r="S433" s="78">
        <v>0.13941421184510938</v>
      </c>
      <c r="T433" s="78">
        <v>0.13094348661735267</v>
      </c>
      <c r="U433" s="78">
        <v>0.1289800513668507</v>
      </c>
      <c r="V433" s="56">
        <v>0.1346200729608851</v>
      </c>
      <c r="W433" s="78">
        <v>0.10777431958148467</v>
      </c>
      <c r="X433" s="78">
        <v>0.11785661228561119</v>
      </c>
      <c r="Y433" s="78">
        <v>0.11900612605374623</v>
      </c>
      <c r="Z433" s="78">
        <v>0.13145492889711002</v>
      </c>
      <c r="AA433" s="56">
        <v>0.11909258669205749</v>
      </c>
      <c r="AB433" s="78">
        <v>0.10847396809963654</v>
      </c>
      <c r="AC433" s="78">
        <v>0.12140412104453313</v>
      </c>
      <c r="AD433" s="78">
        <v>0.10780426222943963</v>
      </c>
      <c r="AE433" s="78">
        <v>0.10405702557094716</v>
      </c>
      <c r="AF433" s="56">
        <v>0.11040641111811392</v>
      </c>
      <c r="AG433" s="78">
        <v>0.11830985915492957</v>
      </c>
      <c r="AH433" s="78">
        <v>0.11232876712328767</v>
      </c>
      <c r="AI433" s="78">
        <v>0.10909090909090909</v>
      </c>
      <c r="AJ433" s="78">
        <v>0.10025062656641603</v>
      </c>
      <c r="AK433" s="56">
        <v>0.10970744680851063</v>
      </c>
      <c r="AL433" s="78">
        <v>0.11195928753180662</v>
      </c>
      <c r="AM433" s="78">
        <v>0.11508951406649616</v>
      </c>
      <c r="AN433" s="78">
        <v>0.10539845758354756</v>
      </c>
      <c r="AO433" s="78">
        <v>0.1037037037037037</v>
      </c>
      <c r="AP433" s="56">
        <v>0.10899873257287707</v>
      </c>
      <c r="AQ433" s="78">
        <v>6.5822784810126586E-2</v>
      </c>
      <c r="AR433" s="78">
        <v>8.7533156498673742E-2</v>
      </c>
      <c r="AS433" s="78">
        <v>8.59375E-2</v>
      </c>
      <c r="AT433" s="78">
        <v>8.4183673469387751E-2</v>
      </c>
      <c r="AU433" s="56">
        <v>8.0749354005167959E-2</v>
      </c>
      <c r="AV433" s="78">
        <v>9.375E-2</v>
      </c>
      <c r="AW433" s="78">
        <v>8.1081081081081086E-2</v>
      </c>
      <c r="AX433" s="78">
        <v>7.3569482288828342E-2</v>
      </c>
      <c r="AY433" s="78">
        <v>8.1794195250659632E-2</v>
      </c>
      <c r="AZ433" s="56">
        <v>8.2628497072218601E-2</v>
      </c>
      <c r="BA433" s="78">
        <v>6.8181818181818177E-2</v>
      </c>
      <c r="BB433" s="78">
        <v>5.9523809523809521E-2</v>
      </c>
      <c r="BC433" s="78">
        <v>6.006006006006006E-2</v>
      </c>
      <c r="BD433" s="78">
        <v>3.5135135135135137E-2</v>
      </c>
      <c r="BE433" s="56">
        <v>5.5355859094176854E-2</v>
      </c>
      <c r="BF433" s="78">
        <v>7.331378299120235E-2</v>
      </c>
    </row>
    <row r="434" spans="1:58" s="36" customFormat="1" ht="10.5" customHeight="1">
      <c r="A434" s="69" t="s">
        <v>10</v>
      </c>
      <c r="B434" s="56">
        <v>0.22259349520528557</v>
      </c>
      <c r="C434" s="78">
        <v>0.23829244982478498</v>
      </c>
      <c r="D434" s="78">
        <v>0.25434084785397315</v>
      </c>
      <c r="E434" s="78">
        <v>0.24024352786976974</v>
      </c>
      <c r="F434" s="78">
        <v>0.25185059966546863</v>
      </c>
      <c r="G434" s="56">
        <v>0.24628976266274769</v>
      </c>
      <c r="H434" s="78">
        <v>0.2458350026194952</v>
      </c>
      <c r="I434" s="78">
        <v>0.27017596483764039</v>
      </c>
      <c r="J434" s="78">
        <v>0.26396758941783666</v>
      </c>
      <c r="K434" s="78">
        <v>0.26720082878966184</v>
      </c>
      <c r="L434" s="56">
        <v>0.26186110613599184</v>
      </c>
      <c r="M434" s="78">
        <v>0.24519993005362553</v>
      </c>
      <c r="N434" s="78">
        <v>0.43145588235294113</v>
      </c>
      <c r="O434" s="78">
        <v>0.26789914127878356</v>
      </c>
      <c r="P434" s="78">
        <v>0.25716343021727445</v>
      </c>
      <c r="Q434" s="56">
        <v>0.29998645387908024</v>
      </c>
      <c r="R434" s="78">
        <v>0.25840373762549068</v>
      </c>
      <c r="S434" s="78">
        <v>0.2608703499267539</v>
      </c>
      <c r="T434" s="78">
        <v>0.25476077769349659</v>
      </c>
      <c r="U434" s="78">
        <v>0.26046394351991908</v>
      </c>
      <c r="V434" s="56">
        <v>0.25858487206726938</v>
      </c>
      <c r="W434" s="78">
        <v>0.25264130611458602</v>
      </c>
      <c r="X434" s="78">
        <v>0.26499167760654629</v>
      </c>
      <c r="Y434" s="78">
        <v>0.26407604104515087</v>
      </c>
      <c r="Z434" s="78">
        <v>0.27891242621676071</v>
      </c>
      <c r="AA434" s="56">
        <v>0.26522534972692685</v>
      </c>
      <c r="AB434" s="78">
        <v>0.25245098039215685</v>
      </c>
      <c r="AC434" s="78">
        <v>0.25856042191646411</v>
      </c>
      <c r="AD434" s="78">
        <v>0.24424120748337153</v>
      </c>
      <c r="AE434" s="78">
        <v>0.24303380809452912</v>
      </c>
      <c r="AF434" s="56">
        <v>0.24949590336420377</v>
      </c>
      <c r="AG434" s="78">
        <v>0.25352112676056338</v>
      </c>
      <c r="AH434" s="78">
        <v>0.24657534246575341</v>
      </c>
      <c r="AI434" s="78">
        <v>0.23636363636363636</v>
      </c>
      <c r="AJ434" s="78">
        <v>0.22807017543859648</v>
      </c>
      <c r="AK434" s="56">
        <v>0.24069148936170212</v>
      </c>
      <c r="AL434" s="78">
        <v>0.23664122137404581</v>
      </c>
      <c r="AM434" s="78">
        <v>0.24040920716112532</v>
      </c>
      <c r="AN434" s="78">
        <v>0.23650385604113111</v>
      </c>
      <c r="AO434" s="78">
        <v>0.22962962962962963</v>
      </c>
      <c r="AP434" s="56">
        <v>0.23574144486692014</v>
      </c>
      <c r="AQ434" s="78">
        <v>0.17721518987341772</v>
      </c>
      <c r="AR434" s="78">
        <v>0.21750663129973474</v>
      </c>
      <c r="AS434" s="78">
        <v>0.20833333333333334</v>
      </c>
      <c r="AT434" s="78">
        <v>0.2066326530612245</v>
      </c>
      <c r="AU434" s="56">
        <v>0.20219638242894056</v>
      </c>
      <c r="AV434" s="78">
        <v>0.21354166666666666</v>
      </c>
      <c r="AW434" s="78">
        <v>0.19164619164619165</v>
      </c>
      <c r="AX434" s="78">
        <v>0.1989100817438692</v>
      </c>
      <c r="AY434" s="78">
        <v>0.20052770448548812</v>
      </c>
      <c r="AZ434" s="56">
        <v>0.20104098893949252</v>
      </c>
      <c r="BA434" s="78">
        <v>0.21875</v>
      </c>
      <c r="BB434" s="78">
        <v>0.22321428571428573</v>
      </c>
      <c r="BC434" s="78">
        <v>0.23123123123123124</v>
      </c>
      <c r="BD434" s="78">
        <v>0.21891891891891893</v>
      </c>
      <c r="BE434" s="56">
        <v>0.22286125089863407</v>
      </c>
      <c r="BF434" s="78">
        <v>0.23460410557184752</v>
      </c>
    </row>
    <row r="435" spans="1:58" s="36" customFormat="1" ht="11.25" customHeight="1">
      <c r="A435" s="69" t="s">
        <v>19</v>
      </c>
      <c r="B435" s="56">
        <v>7.9387215475639816E-2</v>
      </c>
      <c r="C435" s="78">
        <v>8.762981841350749E-2</v>
      </c>
      <c r="D435" s="78">
        <v>9.4887957331107414E-2</v>
      </c>
      <c r="E435" s="78">
        <v>0.10127024964039497</v>
      </c>
      <c r="F435" s="78">
        <v>7.9866424665171951E-2</v>
      </c>
      <c r="G435" s="56">
        <v>9.0871426175486048E-2</v>
      </c>
      <c r="H435" s="78">
        <v>6.6097568492095291E-2</v>
      </c>
      <c r="I435" s="78">
        <v>7.9871324373379682E-2</v>
      </c>
      <c r="J435" s="78">
        <v>0.10068153655514252</v>
      </c>
      <c r="K435" s="78">
        <v>0.11650962180483325</v>
      </c>
      <c r="L435" s="56">
        <v>9.1016857053521846E-2</v>
      </c>
      <c r="M435" s="78">
        <v>0.10705001165772908</v>
      </c>
      <c r="N435" s="78">
        <v>9.6370588235294111E-2</v>
      </c>
      <c r="O435" s="78">
        <v>8.6427713982215271E-2</v>
      </c>
      <c r="P435" s="78">
        <v>0.229286914381722</v>
      </c>
      <c r="Q435" s="56">
        <v>0.13021951235413473</v>
      </c>
      <c r="R435" s="78">
        <v>0.13971469944475984</v>
      </c>
      <c r="S435" s="78">
        <v>0.1412942446930433</v>
      </c>
      <c r="T435" s="78">
        <v>0.26141930774100453</v>
      </c>
      <c r="U435" s="78">
        <v>0.30418147275094104</v>
      </c>
      <c r="V435" s="56">
        <v>0.21307444876706741</v>
      </c>
      <c r="W435" s="78">
        <v>0.21385699923545101</v>
      </c>
      <c r="X435" s="78">
        <v>0.10845488474470412</v>
      </c>
      <c r="Y435" s="78">
        <v>8.7655145117174815E-2</v>
      </c>
      <c r="Z435" s="78">
        <v>0.11447447482828094</v>
      </c>
      <c r="AA435" s="56">
        <v>0.13085499251184785</v>
      </c>
      <c r="AB435" s="78">
        <v>8.9369632150380809E-2</v>
      </c>
      <c r="AC435" s="78">
        <v>7.6985259683785653E-2</v>
      </c>
      <c r="AD435" s="78">
        <v>6.9619936377994782E-2</v>
      </c>
      <c r="AE435" s="78">
        <v>5.6873734128307568E-2</v>
      </c>
      <c r="AF435" s="56">
        <v>7.2946569595347732E-2</v>
      </c>
      <c r="AG435" s="78">
        <v>8.6650704225352107E-2</v>
      </c>
      <c r="AH435" s="78">
        <v>6.5369863013698626E-2</v>
      </c>
      <c r="AI435" s="78">
        <v>7.1023376623376627E-2</v>
      </c>
      <c r="AJ435" s="78">
        <v>7.0263157894736861E-2</v>
      </c>
      <c r="AK435" s="56">
        <v>7.3138297872340427E-2</v>
      </c>
      <c r="AL435" s="78">
        <v>0.13475063613231553</v>
      </c>
      <c r="AM435" s="78">
        <v>6.5943734015345271E-2</v>
      </c>
      <c r="AN435" s="78">
        <v>7.2593830334190229E-2</v>
      </c>
      <c r="AO435" s="78">
        <v>5.1901234567901244E-2</v>
      </c>
      <c r="AP435" s="56">
        <v>8.1115335868187574E-2</v>
      </c>
      <c r="AQ435" s="78">
        <v>9.3670886075949367E-2</v>
      </c>
      <c r="AR435" s="78">
        <v>8.7533156498673742E-2</v>
      </c>
      <c r="AS435" s="78">
        <v>6.25E-2</v>
      </c>
      <c r="AT435" s="78">
        <v>6.6326530612244902E-2</v>
      </c>
      <c r="AU435" s="56">
        <v>7.7519379844961239E-2</v>
      </c>
      <c r="AV435" s="78">
        <v>7.5520833333333329E-2</v>
      </c>
      <c r="AW435" s="78">
        <v>0.11302211302211303</v>
      </c>
      <c r="AX435" s="78">
        <v>8.4468664850136238E-2</v>
      </c>
      <c r="AY435" s="78">
        <v>9.498680738786279E-2</v>
      </c>
      <c r="AZ435" s="56">
        <v>9.2387768379960961E-2</v>
      </c>
      <c r="BA435" s="78">
        <v>8.8068181818181823E-2</v>
      </c>
      <c r="BB435" s="78">
        <v>0.13095238095238096</v>
      </c>
      <c r="BC435" s="78">
        <v>8.1081081081081086E-2</v>
      </c>
      <c r="BD435" s="78">
        <v>6.7567567567567571E-2</v>
      </c>
      <c r="BE435" s="56">
        <v>9.1301222142343638E-2</v>
      </c>
      <c r="BF435" s="78">
        <v>9.6774193548387094E-2</v>
      </c>
    </row>
    <row r="436" spans="1:58" ht="4.5" customHeight="1">
      <c r="A436" s="54"/>
      <c r="B436" s="54"/>
      <c r="C436" s="55"/>
      <c r="D436" s="55"/>
      <c r="E436" s="55"/>
      <c r="F436" s="55"/>
      <c r="G436" s="54"/>
      <c r="H436" s="55"/>
      <c r="I436" s="55"/>
      <c r="J436" s="55"/>
      <c r="K436" s="55"/>
      <c r="L436" s="54"/>
      <c r="M436" s="55"/>
      <c r="N436" s="55"/>
      <c r="O436" s="55"/>
      <c r="P436" s="55"/>
      <c r="Q436" s="54"/>
      <c r="R436" s="55"/>
      <c r="S436" s="55"/>
      <c r="T436" s="55"/>
      <c r="U436" s="55"/>
      <c r="V436" s="54"/>
      <c r="W436" s="55"/>
      <c r="X436" s="55"/>
      <c r="Y436" s="55"/>
      <c r="Z436" s="55"/>
      <c r="AA436" s="54"/>
      <c r="AB436" s="55"/>
      <c r="AC436" s="55"/>
      <c r="AD436" s="55"/>
      <c r="AE436" s="55"/>
      <c r="AF436" s="54"/>
      <c r="AG436" s="55"/>
      <c r="AH436" s="55"/>
      <c r="AI436" s="55"/>
      <c r="AJ436" s="55"/>
      <c r="AK436" s="54"/>
      <c r="AL436" s="55"/>
      <c r="AM436" s="55"/>
      <c r="AN436" s="55"/>
      <c r="AO436" s="55"/>
      <c r="AP436" s="54"/>
      <c r="AQ436" s="55"/>
      <c r="AR436" s="55"/>
      <c r="AS436" s="55"/>
      <c r="AT436" s="55"/>
      <c r="AU436" s="54"/>
      <c r="AV436" s="55"/>
      <c r="AW436" s="55"/>
      <c r="AX436" s="55"/>
      <c r="AY436" s="55"/>
      <c r="AZ436" s="54"/>
      <c r="BA436" s="55"/>
      <c r="BB436" s="55"/>
      <c r="BC436" s="55"/>
      <c r="BD436" s="55"/>
      <c r="BE436" s="54"/>
      <c r="BF436" s="55"/>
    </row>
    <row r="437" spans="1:58" ht="21">
      <c r="A437" s="35" t="s">
        <v>21</v>
      </c>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row>
    <row r="438" spans="1:58">
      <c r="A438" s="22"/>
      <c r="B438" s="22"/>
      <c r="C438" s="21"/>
      <c r="D438" s="21"/>
      <c r="E438" s="21"/>
      <c r="F438" s="21"/>
      <c r="G438" s="22"/>
      <c r="H438" s="21"/>
      <c r="I438" s="21"/>
      <c r="J438" s="21"/>
      <c r="K438" s="21"/>
      <c r="L438" s="22"/>
      <c r="M438" s="21"/>
      <c r="N438" s="21"/>
      <c r="O438" s="21"/>
      <c r="P438" s="21"/>
      <c r="Q438" s="22"/>
      <c r="R438" s="21"/>
      <c r="S438" s="21"/>
      <c r="T438" s="21"/>
      <c r="U438" s="21"/>
      <c r="V438" s="22"/>
      <c r="W438" s="21"/>
      <c r="X438" s="21"/>
      <c r="Y438" s="21"/>
      <c r="Z438" s="21"/>
      <c r="AA438" s="22"/>
      <c r="AB438" s="21"/>
      <c r="AC438" s="21"/>
      <c r="AD438" s="21"/>
      <c r="AE438" s="21"/>
      <c r="AF438" s="22"/>
      <c r="AG438" s="21"/>
      <c r="AH438" s="21"/>
      <c r="AI438" s="21"/>
      <c r="AJ438" s="21"/>
      <c r="AK438" s="22"/>
      <c r="AL438" s="21"/>
      <c r="AM438" s="21"/>
      <c r="AN438" s="21"/>
      <c r="AO438" s="21"/>
      <c r="AP438" s="22"/>
      <c r="AQ438" s="21"/>
      <c r="AR438" s="21"/>
      <c r="AS438" s="21"/>
      <c r="AT438" s="21"/>
      <c r="AU438" s="22"/>
      <c r="AV438" s="21"/>
      <c r="AW438" s="21"/>
      <c r="AX438" s="21"/>
      <c r="AY438" s="21"/>
      <c r="AZ438" s="22"/>
      <c r="BA438" s="21"/>
      <c r="BB438" s="21"/>
      <c r="BC438" s="21"/>
      <c r="BD438" s="21"/>
      <c r="BE438" s="22"/>
      <c r="BF438" s="21"/>
    </row>
    <row r="439" spans="1:58">
      <c r="A439" s="40" t="s">
        <v>75</v>
      </c>
      <c r="B439" s="41"/>
      <c r="C439" s="42"/>
      <c r="D439" s="42"/>
      <c r="E439" s="42"/>
      <c r="F439" s="42"/>
      <c r="G439" s="41"/>
      <c r="H439" s="42"/>
      <c r="I439" s="42"/>
      <c r="J439" s="42"/>
      <c r="K439" s="42"/>
      <c r="L439" s="41"/>
      <c r="M439" s="42"/>
      <c r="N439" s="42"/>
      <c r="O439" s="42"/>
      <c r="P439" s="42"/>
      <c r="Q439" s="41"/>
      <c r="R439" s="42"/>
      <c r="S439" s="42"/>
      <c r="T439" s="42"/>
      <c r="U439" s="42"/>
      <c r="V439" s="41"/>
      <c r="W439" s="42"/>
      <c r="X439" s="42"/>
      <c r="Y439" s="42"/>
      <c r="Z439" s="42"/>
      <c r="AA439" s="41"/>
      <c r="AB439" s="42"/>
      <c r="AC439" s="42"/>
      <c r="AD439" s="42"/>
      <c r="AE439" s="42"/>
      <c r="AF439" s="41"/>
      <c r="AG439" s="42"/>
      <c r="AH439" s="42"/>
      <c r="AI439" s="42"/>
      <c r="AJ439" s="42"/>
      <c r="AK439" s="41"/>
      <c r="AL439" s="42"/>
      <c r="AM439" s="42"/>
      <c r="AN439" s="42"/>
      <c r="AO439" s="42"/>
      <c r="AP439" s="41"/>
      <c r="AQ439" s="42"/>
      <c r="AR439" s="42"/>
      <c r="AS439" s="42"/>
      <c r="AT439" s="42"/>
      <c r="AU439" s="41"/>
      <c r="AV439" s="42"/>
      <c r="AW439" s="42"/>
      <c r="AX439" s="42"/>
      <c r="AY439" s="42"/>
      <c r="AZ439" s="41"/>
      <c r="BA439" s="42"/>
      <c r="BB439" s="42"/>
      <c r="BC439" s="42"/>
      <c r="BD439" s="42"/>
      <c r="BE439" s="41"/>
      <c r="BF439" s="42"/>
    </row>
    <row r="440" spans="1:58" s="36" customFormat="1">
      <c r="A440" s="69" t="s">
        <v>16</v>
      </c>
      <c r="B440" s="37">
        <v>1414.8230000000001</v>
      </c>
      <c r="C440" s="70">
        <v>381.36200000000002</v>
      </c>
      <c r="D440" s="70">
        <v>379.875</v>
      </c>
      <c r="E440" s="70">
        <v>375.15</v>
      </c>
      <c r="F440" s="70">
        <v>376.24499999999995</v>
      </c>
      <c r="G440" s="37">
        <v>1512.6320000000001</v>
      </c>
      <c r="H440" s="70">
        <v>383.78199999999998</v>
      </c>
      <c r="I440" s="70">
        <v>376.09800000000001</v>
      </c>
      <c r="J440" s="70">
        <v>380.45100000000002</v>
      </c>
      <c r="K440" s="70">
        <v>390.10399999999998</v>
      </c>
      <c r="L440" s="37">
        <v>1530.4349999999999</v>
      </c>
      <c r="M440" s="70">
        <v>391.416</v>
      </c>
      <c r="N440" s="70">
        <v>395.947</v>
      </c>
      <c r="O440" s="70">
        <v>395.34699999999998</v>
      </c>
      <c r="P440" s="70">
        <v>400.22000000000008</v>
      </c>
      <c r="Q440" s="37">
        <v>1582.93</v>
      </c>
      <c r="R440" s="70">
        <v>405.55</v>
      </c>
      <c r="S440" s="70">
        <v>403.96</v>
      </c>
      <c r="T440" s="70">
        <v>405.46800000000002</v>
      </c>
      <c r="U440" s="70">
        <v>403.83099999999985</v>
      </c>
      <c r="V440" s="37">
        <v>1618.809</v>
      </c>
      <c r="W440" s="70">
        <v>416.70400000000001</v>
      </c>
      <c r="X440" s="70">
        <v>408.73200000000003</v>
      </c>
      <c r="Y440" s="70">
        <v>402.72</v>
      </c>
      <c r="Z440" s="70">
        <v>407.83799999999991</v>
      </c>
      <c r="AA440" s="37">
        <v>1635.9939999999999</v>
      </c>
      <c r="AB440" s="70">
        <v>403.541</v>
      </c>
      <c r="AC440" s="70">
        <v>403.84</v>
      </c>
      <c r="AD440" s="70">
        <v>410.26400000000001</v>
      </c>
      <c r="AE440" s="70">
        <v>417.57099999999986</v>
      </c>
      <c r="AF440" s="37">
        <v>1635.2159999999999</v>
      </c>
      <c r="AG440" s="70">
        <v>424</v>
      </c>
      <c r="AH440" s="70">
        <v>428</v>
      </c>
      <c r="AI440" s="70">
        <v>432</v>
      </c>
      <c r="AJ440" s="70">
        <v>440</v>
      </c>
      <c r="AK440" s="37">
        <v>1724</v>
      </c>
      <c r="AL440" s="70">
        <v>440</v>
      </c>
      <c r="AM440" s="70">
        <v>439</v>
      </c>
      <c r="AN440" s="70">
        <v>446</v>
      </c>
      <c r="AO440" s="70">
        <v>449</v>
      </c>
      <c r="AP440" s="37">
        <v>1774</v>
      </c>
      <c r="AQ440" s="70">
        <v>439</v>
      </c>
      <c r="AR440" s="70">
        <v>434</v>
      </c>
      <c r="AS440" s="70">
        <v>434</v>
      </c>
      <c r="AT440" s="70">
        <v>438</v>
      </c>
      <c r="AU440" s="37">
        <v>1745</v>
      </c>
      <c r="AV440" s="70">
        <v>424</v>
      </c>
      <c r="AW440" s="70">
        <v>416</v>
      </c>
      <c r="AX440" s="70">
        <v>406</v>
      </c>
      <c r="AY440" s="70">
        <v>404</v>
      </c>
      <c r="AZ440" s="37">
        <v>1650</v>
      </c>
      <c r="BA440" s="70">
        <v>375</v>
      </c>
      <c r="BB440" s="70">
        <v>375</v>
      </c>
      <c r="BC440" s="70">
        <v>367</v>
      </c>
      <c r="BD440" s="70">
        <v>356</v>
      </c>
      <c r="BE440" s="37">
        <v>1473</v>
      </c>
      <c r="BF440" s="70">
        <v>343</v>
      </c>
    </row>
    <row r="441" spans="1:58">
      <c r="A441" s="71" t="s">
        <v>7</v>
      </c>
      <c r="B441" s="24"/>
      <c r="C441" s="72"/>
      <c r="D441" s="72">
        <v>-3.8991824041200163E-3</v>
      </c>
      <c r="E441" s="72">
        <v>-1.2438302073050411E-2</v>
      </c>
      <c r="F441" s="72">
        <v>2.9188324670130772E-3</v>
      </c>
      <c r="G441" s="24"/>
      <c r="H441" s="72">
        <v>2.003215989581264E-2</v>
      </c>
      <c r="I441" s="72">
        <v>-2.0021783199837273E-2</v>
      </c>
      <c r="J441" s="72">
        <v>1.1574111002983223E-2</v>
      </c>
      <c r="K441" s="72">
        <v>2.5372518405786693E-2</v>
      </c>
      <c r="L441" s="24"/>
      <c r="M441" s="72">
        <v>3.3632057092467527E-3</v>
      </c>
      <c r="N441" s="72">
        <v>1.1575919226602949E-2</v>
      </c>
      <c r="O441" s="72">
        <v>-1.5153543277257597E-3</v>
      </c>
      <c r="P441" s="72">
        <v>1.2325880808505163E-2</v>
      </c>
      <c r="Q441" s="24"/>
      <c r="R441" s="72">
        <v>1.3317675278596619E-2</v>
      </c>
      <c r="S441" s="72">
        <v>-3.9206016520775266E-3</v>
      </c>
      <c r="T441" s="72">
        <v>3.733042875532222E-3</v>
      </c>
      <c r="U441" s="72">
        <v>-4.0373099726739303E-3</v>
      </c>
      <c r="V441" s="24"/>
      <c r="W441" s="72">
        <v>3.1877196153837106E-2</v>
      </c>
      <c r="X441" s="72">
        <v>-1.9131085854707353E-2</v>
      </c>
      <c r="Y441" s="72">
        <v>-1.4708904612313223E-2</v>
      </c>
      <c r="Z441" s="72">
        <v>1.270858164481492E-2</v>
      </c>
      <c r="AA441" s="24"/>
      <c r="AB441" s="72">
        <v>-1.0536046175196767E-2</v>
      </c>
      <c r="AC441" s="72">
        <v>7.4094082137876605E-4</v>
      </c>
      <c r="AD441" s="72">
        <v>1.5907290015847897E-2</v>
      </c>
      <c r="AE441" s="72">
        <v>1.7810483006063915E-2</v>
      </c>
      <c r="AF441" s="24"/>
      <c r="AG441" s="72">
        <v>1.5396184121982071E-2</v>
      </c>
      <c r="AH441" s="72">
        <v>9.4339622641510523E-3</v>
      </c>
      <c r="AI441" s="72">
        <v>9.3457943925232545E-3</v>
      </c>
      <c r="AJ441" s="72">
        <v>1.8518518518518601E-2</v>
      </c>
      <c r="AK441" s="24"/>
      <c r="AL441" s="72">
        <v>0</v>
      </c>
      <c r="AM441" s="72">
        <v>-2.2727272727273151E-3</v>
      </c>
      <c r="AN441" s="72">
        <v>1.5945330296127658E-2</v>
      </c>
      <c r="AO441" s="72">
        <v>6.7264573991030474E-3</v>
      </c>
      <c r="AP441" s="24"/>
      <c r="AQ441" s="72">
        <v>-2.2271714922049046E-2</v>
      </c>
      <c r="AR441" s="72">
        <v>-1.1389521640091105E-2</v>
      </c>
      <c r="AS441" s="72">
        <v>0</v>
      </c>
      <c r="AT441" s="72">
        <v>9.2165898617511122E-3</v>
      </c>
      <c r="AU441" s="24"/>
      <c r="AV441" s="72">
        <v>-3.1963470319634757E-2</v>
      </c>
      <c r="AW441" s="72">
        <v>-1.8867924528301883E-2</v>
      </c>
      <c r="AX441" s="72">
        <v>-2.4038461538461564E-2</v>
      </c>
      <c r="AY441" s="72">
        <v>-4.9261083743842304E-3</v>
      </c>
      <c r="AZ441" s="24"/>
      <c r="BA441" s="72">
        <v>-7.1782178217821735E-2</v>
      </c>
      <c r="BB441" s="72">
        <v>0</v>
      </c>
      <c r="BC441" s="72">
        <v>-2.1333333333333315E-2</v>
      </c>
      <c r="BD441" s="72">
        <v>-2.9972752043596729E-2</v>
      </c>
      <c r="BE441" s="24"/>
      <c r="BF441" s="72">
        <v>-3.6516853932584303E-2</v>
      </c>
    </row>
    <row r="442" spans="1:58">
      <c r="A442" s="71" t="s">
        <v>8</v>
      </c>
      <c r="B442" s="24"/>
      <c r="C442" s="73"/>
      <c r="D442" s="73"/>
      <c r="E442" s="73"/>
      <c r="F442" s="73"/>
      <c r="G442" s="24">
        <v>6.9131615756882647E-2</v>
      </c>
      <c r="H442" s="73">
        <v>6.345676811008838E-3</v>
      </c>
      <c r="I442" s="73">
        <v>-9.9427443237907198E-3</v>
      </c>
      <c r="J442" s="73">
        <v>1.4130347860855874E-2</v>
      </c>
      <c r="K442" s="73">
        <v>3.6835040997222679E-2</v>
      </c>
      <c r="L442" s="24">
        <v>1.1769551351551444E-2</v>
      </c>
      <c r="M442" s="73">
        <v>1.9891500904159143E-2</v>
      </c>
      <c r="N442" s="73">
        <v>5.277613813420956E-2</v>
      </c>
      <c r="O442" s="73">
        <v>3.9153530940909453E-2</v>
      </c>
      <c r="P442" s="73">
        <v>2.5931546459405874E-2</v>
      </c>
      <c r="Q442" s="24">
        <v>3.4300705355013505E-2</v>
      </c>
      <c r="R442" s="73">
        <v>3.6109918858707957E-2</v>
      </c>
      <c r="S442" s="73">
        <v>2.0237557046776322E-2</v>
      </c>
      <c r="T442" s="73">
        <v>2.5600295436667198E-2</v>
      </c>
      <c r="U442" s="73">
        <v>9.022537604316927E-3</v>
      </c>
      <c r="V442" s="24">
        <v>2.2666194967560171E-2</v>
      </c>
      <c r="W442" s="73">
        <v>2.7503390457403576E-2</v>
      </c>
      <c r="X442" s="73">
        <v>1.1813050797108815E-2</v>
      </c>
      <c r="Y442" s="73">
        <v>-6.777353576607803E-3</v>
      </c>
      <c r="Z442" s="73">
        <v>9.9224675668783124E-3</v>
      </c>
      <c r="AA442" s="24">
        <v>1.0615829291781731E-2</v>
      </c>
      <c r="AB442" s="73">
        <v>-3.1588369682076567E-2</v>
      </c>
      <c r="AC442" s="73">
        <v>-1.1968722781676155E-2</v>
      </c>
      <c r="AD442" s="73">
        <v>1.873261819626526E-2</v>
      </c>
      <c r="AE442" s="73">
        <v>2.3864867913239829E-2</v>
      </c>
      <c r="AF442" s="24">
        <v>-4.7555186632719515E-4</v>
      </c>
      <c r="AG442" s="73">
        <v>5.0698689848119427E-2</v>
      </c>
      <c r="AH442" s="73">
        <v>5.9825673534072976E-2</v>
      </c>
      <c r="AI442" s="73">
        <v>5.2980519860382547E-2</v>
      </c>
      <c r="AJ442" s="73">
        <v>5.3713021258660509E-2</v>
      </c>
      <c r="AK442" s="24">
        <v>5.4294967759610957E-2</v>
      </c>
      <c r="AL442" s="73">
        <v>3.7735849056603765E-2</v>
      </c>
      <c r="AM442" s="73">
        <v>2.5700934579439227E-2</v>
      </c>
      <c r="AN442" s="73">
        <v>3.240740740740744E-2</v>
      </c>
      <c r="AO442" s="73">
        <v>2.0454545454545503E-2</v>
      </c>
      <c r="AP442" s="24">
        <v>2.9002320185614883E-2</v>
      </c>
      <c r="AQ442" s="73">
        <v>-2.2727272727273151E-3</v>
      </c>
      <c r="AR442" s="73">
        <v>-1.1389521640091105E-2</v>
      </c>
      <c r="AS442" s="73">
        <v>-2.6905829596412523E-2</v>
      </c>
      <c r="AT442" s="73">
        <v>-2.4498886414253906E-2</v>
      </c>
      <c r="AU442" s="24">
        <v>-1.6347237880496079E-2</v>
      </c>
      <c r="AV442" s="73">
        <v>-3.4168564920273314E-2</v>
      </c>
      <c r="AW442" s="73">
        <v>-4.1474654377880227E-2</v>
      </c>
      <c r="AX442" s="73">
        <v>-6.4516129032258118E-2</v>
      </c>
      <c r="AY442" s="73">
        <v>-7.7625570776255759E-2</v>
      </c>
      <c r="AZ442" s="24">
        <v>-5.4441260744985676E-2</v>
      </c>
      <c r="BA442" s="73">
        <v>-0.11556603773584906</v>
      </c>
      <c r="BB442" s="73">
        <v>-9.8557692307692291E-2</v>
      </c>
      <c r="BC442" s="73">
        <v>-9.605911330049266E-2</v>
      </c>
      <c r="BD442" s="73">
        <v>-0.11881188118811881</v>
      </c>
      <c r="BE442" s="24">
        <v>-0.1072727272727273</v>
      </c>
      <c r="BF442" s="73">
        <v>-8.5333333333333372E-2</v>
      </c>
    </row>
    <row r="443" spans="1:58" s="36" customFormat="1">
      <c r="A443" s="69" t="s">
        <v>277</v>
      </c>
      <c r="B443" s="37">
        <v>273.202</v>
      </c>
      <c r="C443" s="70">
        <v>64.709999999999994</v>
      </c>
      <c r="D443" s="70">
        <v>60.594999999999999</v>
      </c>
      <c r="E443" s="70">
        <v>58.738</v>
      </c>
      <c r="F443" s="70">
        <v>65.837000000000003</v>
      </c>
      <c r="G443" s="37">
        <v>249.88</v>
      </c>
      <c r="H443" s="70">
        <v>56.545000000000002</v>
      </c>
      <c r="I443" s="70">
        <v>55.561999999999998</v>
      </c>
      <c r="J443" s="70">
        <v>58.927999999999997</v>
      </c>
      <c r="K443" s="70">
        <v>63.168000000000006</v>
      </c>
      <c r="L443" s="37">
        <v>234.203</v>
      </c>
      <c r="M443" s="70">
        <v>63.753999999999998</v>
      </c>
      <c r="N443" s="70">
        <v>68.176000000000002</v>
      </c>
      <c r="O443" s="70">
        <v>67.78</v>
      </c>
      <c r="P443" s="70">
        <v>85.02200000000002</v>
      </c>
      <c r="Q443" s="37">
        <v>284.73200000000003</v>
      </c>
      <c r="R443" s="70">
        <v>68.593000000000004</v>
      </c>
      <c r="S443" s="70">
        <v>71.131</v>
      </c>
      <c r="T443" s="70">
        <v>74.073999999999998</v>
      </c>
      <c r="U443" s="70">
        <v>62.594999999999956</v>
      </c>
      <c r="V443" s="37">
        <v>276.39299999999997</v>
      </c>
      <c r="W443" s="70">
        <v>65.841999999999999</v>
      </c>
      <c r="X443" s="70">
        <v>53.802</v>
      </c>
      <c r="Y443" s="70">
        <v>64.432000000000002</v>
      </c>
      <c r="Z443" s="70">
        <v>64.173999999999992</v>
      </c>
      <c r="AA443" s="37">
        <v>248.25</v>
      </c>
      <c r="AB443" s="70">
        <v>61.953000000000003</v>
      </c>
      <c r="AC443" s="70">
        <v>64.105000000000004</v>
      </c>
      <c r="AD443" s="70">
        <v>66.006</v>
      </c>
      <c r="AE443" s="70">
        <v>70.671000000000021</v>
      </c>
      <c r="AF443" s="37">
        <v>262.73500000000001</v>
      </c>
      <c r="AG443" s="70">
        <v>70</v>
      </c>
      <c r="AH443" s="70">
        <v>74</v>
      </c>
      <c r="AI443" s="70">
        <v>75</v>
      </c>
      <c r="AJ443" s="70">
        <v>78</v>
      </c>
      <c r="AK443" s="37">
        <v>297</v>
      </c>
      <c r="AL443" s="70">
        <v>76</v>
      </c>
      <c r="AM443" s="70">
        <v>80</v>
      </c>
      <c r="AN443" s="70">
        <v>78</v>
      </c>
      <c r="AO443" s="70">
        <v>88</v>
      </c>
      <c r="AP443" s="37">
        <v>322</v>
      </c>
      <c r="AQ443" s="70">
        <v>76</v>
      </c>
      <c r="AR443" s="70">
        <v>74</v>
      </c>
      <c r="AS443" s="70">
        <v>75</v>
      </c>
      <c r="AT443" s="70">
        <v>71</v>
      </c>
      <c r="AU443" s="37">
        <v>296</v>
      </c>
      <c r="AV443" s="147">
        <v>70</v>
      </c>
      <c r="AW443" s="147">
        <v>71</v>
      </c>
      <c r="AX443" s="147">
        <v>72</v>
      </c>
      <c r="AY443" s="147">
        <v>72</v>
      </c>
      <c r="AZ443" s="37">
        <v>285</v>
      </c>
      <c r="BA443" s="147">
        <v>79</v>
      </c>
      <c r="BB443" s="70">
        <v>79</v>
      </c>
      <c r="BC443" s="70">
        <v>81</v>
      </c>
      <c r="BD443" s="70">
        <v>84</v>
      </c>
      <c r="BE443" s="37">
        <v>323</v>
      </c>
      <c r="BF443" s="70">
        <v>55</v>
      </c>
    </row>
    <row r="444" spans="1:58">
      <c r="A444" s="82" t="s">
        <v>7</v>
      </c>
      <c r="B444" s="24"/>
      <c r="C444" s="72"/>
      <c r="D444" s="72">
        <v>-6.3591407819502344E-2</v>
      </c>
      <c r="E444" s="72">
        <v>-3.0646092911956413E-2</v>
      </c>
      <c r="F444" s="72">
        <v>0.12085872859137181</v>
      </c>
      <c r="G444" s="24"/>
      <c r="H444" s="72">
        <v>-0.14113644303355255</v>
      </c>
      <c r="I444" s="72">
        <v>-1.7384384118843466E-2</v>
      </c>
      <c r="J444" s="72">
        <v>6.0580972607177541E-2</v>
      </c>
      <c r="K444" s="72">
        <v>7.1952212869943244E-2</v>
      </c>
      <c r="L444" s="24"/>
      <c r="M444" s="72">
        <v>9.276849037487267E-3</v>
      </c>
      <c r="N444" s="72">
        <v>6.9360353860149937E-2</v>
      </c>
      <c r="O444" s="72">
        <v>-5.8084956582962199E-3</v>
      </c>
      <c r="P444" s="72">
        <v>0.25438182354676919</v>
      </c>
      <c r="Q444" s="24"/>
      <c r="R444" s="72">
        <v>-0.19323233986497623</v>
      </c>
      <c r="S444" s="72">
        <v>3.7000860146078951E-2</v>
      </c>
      <c r="T444" s="72">
        <v>4.1374365607119268E-2</v>
      </c>
      <c r="U444" s="72">
        <v>-0.15496665496665551</v>
      </c>
      <c r="V444" s="24"/>
      <c r="W444" s="72">
        <v>5.187315280773297E-2</v>
      </c>
      <c r="X444" s="72">
        <v>-0.18286200297682331</v>
      </c>
      <c r="Y444" s="72">
        <v>0.19757629827887446</v>
      </c>
      <c r="Z444" s="72">
        <v>-4.0042215048424756E-3</v>
      </c>
      <c r="AA444" s="24"/>
      <c r="AB444" s="72">
        <v>-3.4609031695078896E-2</v>
      </c>
      <c r="AC444" s="72">
        <v>3.4736009555630831E-2</v>
      </c>
      <c r="AD444" s="72">
        <v>2.9654473130021008E-2</v>
      </c>
      <c r="AE444" s="72">
        <v>7.0675393146077958E-2</v>
      </c>
      <c r="AF444" s="24"/>
      <c r="AG444" s="72">
        <v>-9.4947007966496022E-3</v>
      </c>
      <c r="AH444" s="72">
        <v>5.7142857142857162E-2</v>
      </c>
      <c r="AI444" s="72">
        <v>1.3513513513513598E-2</v>
      </c>
      <c r="AJ444" s="72">
        <v>4.0000000000000036E-2</v>
      </c>
      <c r="AK444" s="24"/>
      <c r="AL444" s="72">
        <v>-2.5641025641025661E-2</v>
      </c>
      <c r="AM444" s="72">
        <v>5.2631578947368363E-2</v>
      </c>
      <c r="AN444" s="72">
        <v>-2.5000000000000022E-2</v>
      </c>
      <c r="AO444" s="72">
        <v>0.12820512820512819</v>
      </c>
      <c r="AP444" s="24"/>
      <c r="AQ444" s="72">
        <v>-0.13636363636363635</v>
      </c>
      <c r="AR444" s="72">
        <v>-2.6315789473684181E-2</v>
      </c>
      <c r="AS444" s="72">
        <v>1.3513513513513598E-2</v>
      </c>
      <c r="AT444" s="72">
        <v>-5.3333333333333344E-2</v>
      </c>
      <c r="AU444" s="24"/>
      <c r="AV444" s="72">
        <v>-1.4084507042253502E-2</v>
      </c>
      <c r="AW444" s="72">
        <v>1.4285714285714235E-2</v>
      </c>
      <c r="AX444" s="72">
        <v>1.4084507042253502E-2</v>
      </c>
      <c r="AY444" s="72">
        <v>0</v>
      </c>
      <c r="AZ444" s="24"/>
      <c r="BA444" s="165">
        <v>9.7222222222222321E-2</v>
      </c>
      <c r="BB444" s="72">
        <v>0</v>
      </c>
      <c r="BC444" s="72">
        <v>2.5316455696202445E-2</v>
      </c>
      <c r="BD444" s="72">
        <v>3.7037037037036979E-2</v>
      </c>
      <c r="BE444" s="24"/>
      <c r="BF444" s="72">
        <v>-0.34523809523809523</v>
      </c>
    </row>
    <row r="445" spans="1:58">
      <c r="A445" s="82" t="s">
        <v>8</v>
      </c>
      <c r="B445" s="24"/>
      <c r="C445" s="73"/>
      <c r="D445" s="73"/>
      <c r="E445" s="73"/>
      <c r="F445" s="73"/>
      <c r="G445" s="24">
        <v>-8.5365407281059458E-2</v>
      </c>
      <c r="H445" s="73">
        <v>-0.12617833410601131</v>
      </c>
      <c r="I445" s="73">
        <v>-8.3059658387655722E-2</v>
      </c>
      <c r="J445" s="73">
        <v>3.2347032585378077E-3</v>
      </c>
      <c r="K445" s="73">
        <v>-4.0539514254902209E-2</v>
      </c>
      <c r="L445" s="24">
        <v>-6.2738114294861536E-2</v>
      </c>
      <c r="M445" s="73">
        <v>0.12749137854805892</v>
      </c>
      <c r="N445" s="73">
        <v>0.22702566502285748</v>
      </c>
      <c r="O445" s="73">
        <v>0.15021721422753198</v>
      </c>
      <c r="P445" s="73">
        <v>0.34596631205673778</v>
      </c>
      <c r="Q445" s="24">
        <v>0.21574873080191126</v>
      </c>
      <c r="R445" s="73">
        <v>7.5901119929729921E-2</v>
      </c>
      <c r="S445" s="73">
        <v>4.3343698662285712E-2</v>
      </c>
      <c r="T445" s="73">
        <v>9.2859250516376557E-2</v>
      </c>
      <c r="U445" s="73">
        <v>-0.26377878666698096</v>
      </c>
      <c r="V445" s="24">
        <v>-2.928718935700958E-2</v>
      </c>
      <c r="W445" s="73">
        <v>-4.0106133278906109E-2</v>
      </c>
      <c r="X445" s="73">
        <v>-0.24362092477260266</v>
      </c>
      <c r="Y445" s="73">
        <v>-0.13016713016713011</v>
      </c>
      <c r="Z445" s="73">
        <v>2.5225657001358481E-2</v>
      </c>
      <c r="AA445" s="24">
        <v>-0.10182240505367346</v>
      </c>
      <c r="AB445" s="73">
        <v>-5.9065641991433937E-2</v>
      </c>
      <c r="AC445" s="73">
        <v>0.19149845730642001</v>
      </c>
      <c r="AD445" s="73">
        <v>2.4428855227216273E-2</v>
      </c>
      <c r="AE445" s="73">
        <v>0.10124037772306593</v>
      </c>
      <c r="AF445" s="24">
        <v>5.8348439073514724E-2</v>
      </c>
      <c r="AG445" s="73">
        <v>0.12988878666085579</v>
      </c>
      <c r="AH445" s="73">
        <v>0.15435613446689023</v>
      </c>
      <c r="AI445" s="73">
        <v>0.13626033996909381</v>
      </c>
      <c r="AJ445" s="73">
        <v>0.10370590482659048</v>
      </c>
      <c r="AK445" s="24">
        <v>0.13041657944316509</v>
      </c>
      <c r="AL445" s="73">
        <v>8.5714285714285632E-2</v>
      </c>
      <c r="AM445" s="73">
        <v>8.1081081081081141E-2</v>
      </c>
      <c r="AN445" s="73">
        <v>4.0000000000000036E-2</v>
      </c>
      <c r="AO445" s="73">
        <v>0.12820512820512819</v>
      </c>
      <c r="AP445" s="24">
        <v>8.4175084175084125E-2</v>
      </c>
      <c r="AQ445" s="73">
        <v>0</v>
      </c>
      <c r="AR445" s="73">
        <v>-7.4999999999999956E-2</v>
      </c>
      <c r="AS445" s="73">
        <v>-3.8461538461538436E-2</v>
      </c>
      <c r="AT445" s="73">
        <v>-0.19318181818181823</v>
      </c>
      <c r="AU445" s="24">
        <v>-8.0745341614906874E-2</v>
      </c>
      <c r="AV445" s="73">
        <v>-7.8947368421052655E-2</v>
      </c>
      <c r="AW445" s="73">
        <v>-4.0540540540540571E-2</v>
      </c>
      <c r="AX445" s="73">
        <v>-4.0000000000000036E-2</v>
      </c>
      <c r="AY445" s="73">
        <v>1.4084507042253502E-2</v>
      </c>
      <c r="AZ445" s="24">
        <v>-3.7162162162162171E-2</v>
      </c>
      <c r="BA445" s="164">
        <v>0.12857142857142856</v>
      </c>
      <c r="BB445" s="73">
        <v>0.11267605633802824</v>
      </c>
      <c r="BC445" s="73">
        <v>0.125</v>
      </c>
      <c r="BD445" s="73">
        <v>0.16666666666666674</v>
      </c>
      <c r="BE445" s="24">
        <v>0.1333333333333333</v>
      </c>
      <c r="BF445" s="73">
        <v>-0.30379746835443033</v>
      </c>
    </row>
    <row r="446" spans="1:58">
      <c r="A446" s="69" t="s">
        <v>96</v>
      </c>
      <c r="B446" s="123" t="s">
        <v>44</v>
      </c>
      <c r="C446" s="80" t="s">
        <v>52</v>
      </c>
      <c r="D446" s="80" t="s">
        <v>52</v>
      </c>
      <c r="E446" s="80" t="s">
        <v>52</v>
      </c>
      <c r="F446" s="80" t="s">
        <v>52</v>
      </c>
      <c r="G446" s="123" t="s">
        <v>44</v>
      </c>
      <c r="H446" s="80" t="s">
        <v>52</v>
      </c>
      <c r="I446" s="80" t="s">
        <v>52</v>
      </c>
      <c r="J446" s="80" t="s">
        <v>52</v>
      </c>
      <c r="K446" s="80" t="s">
        <v>52</v>
      </c>
      <c r="L446" s="123" t="s">
        <v>44</v>
      </c>
      <c r="M446" s="80" t="s">
        <v>52</v>
      </c>
      <c r="N446" s="80" t="s">
        <v>52</v>
      </c>
      <c r="O446" s="80" t="s">
        <v>52</v>
      </c>
      <c r="P446" s="80" t="s">
        <v>52</v>
      </c>
      <c r="Q446" s="123" t="s">
        <v>44</v>
      </c>
      <c r="R446" s="80" t="s">
        <v>52</v>
      </c>
      <c r="S446" s="80" t="s">
        <v>52</v>
      </c>
      <c r="T446" s="80" t="s">
        <v>52</v>
      </c>
      <c r="U446" s="80" t="s">
        <v>52</v>
      </c>
      <c r="V446" s="123" t="s">
        <v>44</v>
      </c>
      <c r="W446" s="80" t="s">
        <v>52</v>
      </c>
      <c r="X446" s="80" t="s">
        <v>52</v>
      </c>
      <c r="Y446" s="80" t="s">
        <v>52</v>
      </c>
      <c r="Z446" s="80" t="s">
        <v>52</v>
      </c>
      <c r="AA446" s="123" t="s">
        <v>44</v>
      </c>
      <c r="AB446" s="80" t="s">
        <v>52</v>
      </c>
      <c r="AC446" s="80" t="s">
        <v>52</v>
      </c>
      <c r="AD446" s="80" t="s">
        <v>52</v>
      </c>
      <c r="AE446" s="80" t="s">
        <v>52</v>
      </c>
      <c r="AF446" s="123" t="s">
        <v>44</v>
      </c>
      <c r="AG446" s="70">
        <v>62</v>
      </c>
      <c r="AH446" s="70">
        <v>68</v>
      </c>
      <c r="AI446" s="70">
        <v>67</v>
      </c>
      <c r="AJ446" s="70">
        <v>70</v>
      </c>
      <c r="AK446" s="37">
        <v>267</v>
      </c>
      <c r="AL446" s="70">
        <v>69</v>
      </c>
      <c r="AM446" s="70">
        <v>62</v>
      </c>
      <c r="AN446" s="70">
        <v>69</v>
      </c>
      <c r="AO446" s="70">
        <v>70</v>
      </c>
      <c r="AP446" s="37">
        <v>270</v>
      </c>
      <c r="AQ446" s="70">
        <v>61</v>
      </c>
      <c r="AR446" s="70">
        <v>60</v>
      </c>
      <c r="AS446" s="70">
        <v>64</v>
      </c>
      <c r="AT446" s="70">
        <v>64</v>
      </c>
      <c r="AU446" s="37">
        <v>249</v>
      </c>
      <c r="AV446" s="70">
        <v>59</v>
      </c>
      <c r="AW446" s="70">
        <v>59</v>
      </c>
      <c r="AX446" s="70">
        <v>62</v>
      </c>
      <c r="AY446" s="70">
        <v>65</v>
      </c>
      <c r="AZ446" s="37">
        <v>245</v>
      </c>
      <c r="BA446" s="147">
        <v>58</v>
      </c>
      <c r="BB446" s="70">
        <v>61</v>
      </c>
      <c r="BC446" s="70">
        <v>56</v>
      </c>
      <c r="BD446" s="70">
        <v>58</v>
      </c>
      <c r="BE446" s="37">
        <v>233</v>
      </c>
      <c r="BF446" s="70">
        <v>56</v>
      </c>
    </row>
    <row r="447" spans="1:58">
      <c r="A447" s="71" t="s">
        <v>7</v>
      </c>
      <c r="B447" s="24"/>
      <c r="C447" s="73"/>
      <c r="D447" s="73"/>
      <c r="E447" s="73"/>
      <c r="F447" s="73"/>
      <c r="G447" s="24"/>
      <c r="H447" s="73"/>
      <c r="I447" s="73"/>
      <c r="J447" s="73"/>
      <c r="K447" s="73"/>
      <c r="L447" s="24"/>
      <c r="M447" s="73"/>
      <c r="N447" s="73"/>
      <c r="O447" s="73"/>
      <c r="P447" s="73"/>
      <c r="Q447" s="24"/>
      <c r="R447" s="73"/>
      <c r="S447" s="73"/>
      <c r="T447" s="73"/>
      <c r="U447" s="73"/>
      <c r="V447" s="24"/>
      <c r="W447" s="73"/>
      <c r="X447" s="73"/>
      <c r="Y447" s="73"/>
      <c r="Z447" s="73"/>
      <c r="AA447" s="24"/>
      <c r="AB447" s="72"/>
      <c r="AC447" s="72"/>
      <c r="AD447" s="72"/>
      <c r="AE447" s="72"/>
      <c r="AF447" s="24"/>
      <c r="AG447" s="72"/>
      <c r="AH447" s="72">
        <v>9.6774193548387011E-2</v>
      </c>
      <c r="AI447" s="72">
        <v>-1.4705882352941124E-2</v>
      </c>
      <c r="AJ447" s="72">
        <v>4.4776119402984982E-2</v>
      </c>
      <c r="AK447" s="24"/>
      <c r="AL447" s="72">
        <v>-1.4285714285714235E-2</v>
      </c>
      <c r="AM447" s="72">
        <v>-0.10144927536231885</v>
      </c>
      <c r="AN447" s="72">
        <v>0.11290322580645151</v>
      </c>
      <c r="AO447" s="72">
        <v>1.449275362318847E-2</v>
      </c>
      <c r="AP447" s="24"/>
      <c r="AQ447" s="72">
        <v>-0.12857142857142856</v>
      </c>
      <c r="AR447" s="72">
        <v>-1.6393442622950838E-2</v>
      </c>
      <c r="AS447" s="72">
        <v>6.6666666666666652E-2</v>
      </c>
      <c r="AT447" s="72">
        <v>0</v>
      </c>
      <c r="AU447" s="24"/>
      <c r="AV447" s="72">
        <v>-7.8125E-2</v>
      </c>
      <c r="AW447" s="72">
        <v>0</v>
      </c>
      <c r="AX447" s="72">
        <v>5.0847457627118731E-2</v>
      </c>
      <c r="AY447" s="72">
        <v>4.8387096774193505E-2</v>
      </c>
      <c r="AZ447" s="24"/>
      <c r="BA447" s="165">
        <v>-0.10769230769230764</v>
      </c>
      <c r="BB447" s="72">
        <v>5.1724137931034475E-2</v>
      </c>
      <c r="BC447" s="72">
        <v>-8.1967213114754078E-2</v>
      </c>
      <c r="BD447" s="72">
        <v>3.5714285714285809E-2</v>
      </c>
      <c r="BE447" s="24"/>
      <c r="BF447" s="72">
        <v>-3.4482758620689613E-2</v>
      </c>
    </row>
    <row r="448" spans="1:58">
      <c r="A448" s="71" t="s">
        <v>8</v>
      </c>
      <c r="B448" s="24"/>
      <c r="C448" s="73"/>
      <c r="D448" s="73"/>
      <c r="E448" s="73"/>
      <c r="F448" s="73"/>
      <c r="G448" s="24"/>
      <c r="H448" s="73"/>
      <c r="I448" s="73"/>
      <c r="J448" s="73"/>
      <c r="K448" s="73"/>
      <c r="L448" s="24"/>
      <c r="M448" s="73"/>
      <c r="N448" s="73"/>
      <c r="O448" s="73"/>
      <c r="P448" s="73"/>
      <c r="Q448" s="24"/>
      <c r="R448" s="73"/>
      <c r="S448" s="73"/>
      <c r="T448" s="73"/>
      <c r="U448" s="73"/>
      <c r="V448" s="24"/>
      <c r="W448" s="73"/>
      <c r="X448" s="73"/>
      <c r="Y448" s="73"/>
      <c r="Z448" s="73"/>
      <c r="AA448" s="24"/>
      <c r="AB448" s="73"/>
      <c r="AC448" s="73"/>
      <c r="AD448" s="73"/>
      <c r="AE448" s="73"/>
      <c r="AF448" s="24"/>
      <c r="AG448" s="73"/>
      <c r="AH448" s="73"/>
      <c r="AI448" s="73"/>
      <c r="AJ448" s="73"/>
      <c r="AK448" s="24"/>
      <c r="AL448" s="73">
        <v>0.11290322580645151</v>
      </c>
      <c r="AM448" s="73">
        <v>-8.8235294117647078E-2</v>
      </c>
      <c r="AN448" s="73">
        <v>2.9850746268656803E-2</v>
      </c>
      <c r="AO448" s="73">
        <v>0</v>
      </c>
      <c r="AP448" s="24">
        <v>1.1235955056179803E-2</v>
      </c>
      <c r="AQ448" s="73">
        <v>-0.11594202898550721</v>
      </c>
      <c r="AR448" s="73">
        <v>-3.2258064516129004E-2</v>
      </c>
      <c r="AS448" s="73">
        <v>-7.2463768115942018E-2</v>
      </c>
      <c r="AT448" s="73">
        <v>-8.5714285714285743E-2</v>
      </c>
      <c r="AU448" s="24">
        <v>-7.7777777777777724E-2</v>
      </c>
      <c r="AV448" s="73">
        <v>-3.2786885245901676E-2</v>
      </c>
      <c r="AW448" s="73">
        <v>-1.6666666666666718E-2</v>
      </c>
      <c r="AX448" s="73">
        <v>-3.125E-2</v>
      </c>
      <c r="AY448" s="73">
        <v>1.5625E-2</v>
      </c>
      <c r="AZ448" s="24">
        <v>-1.6064257028112428E-2</v>
      </c>
      <c r="BA448" s="164">
        <v>-1.6949152542372836E-2</v>
      </c>
      <c r="BB448" s="73">
        <v>3.3898305084745672E-2</v>
      </c>
      <c r="BC448" s="73">
        <v>-9.6774193548387122E-2</v>
      </c>
      <c r="BD448" s="73">
        <v>-0.10769230769230764</v>
      </c>
      <c r="BE448" s="24">
        <v>-4.8979591836734726E-2</v>
      </c>
      <c r="BF448" s="73">
        <v>-3.4482758620689613E-2</v>
      </c>
    </row>
    <row r="449" spans="1:58">
      <c r="A449" s="69" t="s">
        <v>278</v>
      </c>
      <c r="B449" s="123" t="s">
        <v>44</v>
      </c>
      <c r="C449" s="80" t="s">
        <v>52</v>
      </c>
      <c r="D449" s="80" t="s">
        <v>52</v>
      </c>
      <c r="E449" s="80" t="s">
        <v>52</v>
      </c>
      <c r="F449" s="80" t="s">
        <v>52</v>
      </c>
      <c r="G449" s="123" t="s">
        <v>44</v>
      </c>
      <c r="H449" s="80" t="s">
        <v>52</v>
      </c>
      <c r="I449" s="80" t="s">
        <v>52</v>
      </c>
      <c r="J449" s="80" t="s">
        <v>52</v>
      </c>
      <c r="K449" s="80" t="s">
        <v>52</v>
      </c>
      <c r="L449" s="123" t="s">
        <v>44</v>
      </c>
      <c r="M449" s="80" t="s">
        <v>52</v>
      </c>
      <c r="N449" s="80" t="s">
        <v>52</v>
      </c>
      <c r="O449" s="80" t="s">
        <v>52</v>
      </c>
      <c r="P449" s="80" t="s">
        <v>52</v>
      </c>
      <c r="Q449" s="123" t="s">
        <v>44</v>
      </c>
      <c r="R449" s="80" t="s">
        <v>52</v>
      </c>
      <c r="S449" s="80" t="s">
        <v>52</v>
      </c>
      <c r="T449" s="80" t="s">
        <v>52</v>
      </c>
      <c r="U449" s="80" t="s">
        <v>52</v>
      </c>
      <c r="V449" s="123" t="s">
        <v>44</v>
      </c>
      <c r="W449" s="80" t="s">
        <v>52</v>
      </c>
      <c r="X449" s="80" t="s">
        <v>52</v>
      </c>
      <c r="Y449" s="80" t="s">
        <v>52</v>
      </c>
      <c r="Z449" s="80" t="s">
        <v>52</v>
      </c>
      <c r="AA449" s="123" t="s">
        <v>44</v>
      </c>
      <c r="AB449" s="80" t="s">
        <v>52</v>
      </c>
      <c r="AC449" s="80" t="s">
        <v>52</v>
      </c>
      <c r="AD449" s="80" t="s">
        <v>52</v>
      </c>
      <c r="AE449" s="80" t="s">
        <v>52</v>
      </c>
      <c r="AF449" s="123" t="s">
        <v>44</v>
      </c>
      <c r="AG449" s="70">
        <v>219</v>
      </c>
      <c r="AH449" s="70">
        <v>218</v>
      </c>
      <c r="AI449" s="70">
        <v>214</v>
      </c>
      <c r="AJ449" s="70">
        <v>236</v>
      </c>
      <c r="AK449" s="37">
        <v>887</v>
      </c>
      <c r="AL449" s="70">
        <v>236</v>
      </c>
      <c r="AM449" s="70">
        <v>227</v>
      </c>
      <c r="AN449" s="70">
        <v>225</v>
      </c>
      <c r="AO449" s="70">
        <v>244</v>
      </c>
      <c r="AP449" s="37">
        <v>932</v>
      </c>
      <c r="AQ449" s="70">
        <v>245</v>
      </c>
      <c r="AR449" s="70">
        <v>223</v>
      </c>
      <c r="AS449" s="70">
        <v>233</v>
      </c>
      <c r="AT449" s="70">
        <v>246</v>
      </c>
      <c r="AU449" s="37">
        <v>947</v>
      </c>
      <c r="AV449" s="70">
        <v>243</v>
      </c>
      <c r="AW449" s="70">
        <v>237</v>
      </c>
      <c r="AX449" s="70">
        <v>237</v>
      </c>
      <c r="AY449" s="70">
        <v>240</v>
      </c>
      <c r="AZ449" s="37">
        <v>957</v>
      </c>
      <c r="BA449" s="147">
        <v>237</v>
      </c>
      <c r="BB449" s="70">
        <v>252</v>
      </c>
      <c r="BC449" s="70">
        <v>229</v>
      </c>
      <c r="BD449" s="70">
        <v>238</v>
      </c>
      <c r="BE449" s="37">
        <v>956</v>
      </c>
      <c r="BF449" s="70">
        <v>234</v>
      </c>
    </row>
    <row r="450" spans="1:58">
      <c r="A450" s="71" t="s">
        <v>7</v>
      </c>
      <c r="B450" s="24"/>
      <c r="C450" s="73"/>
      <c r="D450" s="73"/>
      <c r="E450" s="73"/>
      <c r="F450" s="73"/>
      <c r="G450" s="24"/>
      <c r="H450" s="73"/>
      <c r="I450" s="73"/>
      <c r="J450" s="73"/>
      <c r="K450" s="73"/>
      <c r="L450" s="24"/>
      <c r="M450" s="73"/>
      <c r="N450" s="73"/>
      <c r="O450" s="73"/>
      <c r="P450" s="73"/>
      <c r="Q450" s="24"/>
      <c r="R450" s="73"/>
      <c r="S450" s="73"/>
      <c r="T450" s="73"/>
      <c r="U450" s="73"/>
      <c r="V450" s="24"/>
      <c r="W450" s="73"/>
      <c r="X450" s="73"/>
      <c r="Y450" s="73"/>
      <c r="Z450" s="73"/>
      <c r="AA450" s="24"/>
      <c r="AB450" s="73"/>
      <c r="AC450" s="73"/>
      <c r="AD450" s="73"/>
      <c r="AE450" s="73"/>
      <c r="AF450" s="24"/>
      <c r="AG450" s="72"/>
      <c r="AH450" s="72">
        <v>-4.5662100456621557E-3</v>
      </c>
      <c r="AI450" s="72">
        <v>-1.834862385321101E-2</v>
      </c>
      <c r="AJ450" s="72">
        <v>0.10280373831775691</v>
      </c>
      <c r="AK450" s="24"/>
      <c r="AL450" s="72">
        <v>0</v>
      </c>
      <c r="AM450" s="72">
        <v>-3.8135593220338992E-2</v>
      </c>
      <c r="AN450" s="72">
        <v>-8.8105726872246271E-3</v>
      </c>
      <c r="AO450" s="72">
        <v>8.4444444444444544E-2</v>
      </c>
      <c r="AP450" s="24"/>
      <c r="AQ450" s="72">
        <v>4.098360655737654E-3</v>
      </c>
      <c r="AR450" s="72">
        <v>-8.9795918367346905E-2</v>
      </c>
      <c r="AS450" s="72">
        <v>4.4843049327354167E-2</v>
      </c>
      <c r="AT450" s="72">
        <v>5.579399141630903E-2</v>
      </c>
      <c r="AU450" s="24"/>
      <c r="AV450" s="72">
        <v>-1.2195121951219523E-2</v>
      </c>
      <c r="AW450" s="72">
        <v>-2.4691358024691357E-2</v>
      </c>
      <c r="AX450" s="72">
        <v>0</v>
      </c>
      <c r="AY450" s="72">
        <v>1.2658227848101333E-2</v>
      </c>
      <c r="AZ450" s="24"/>
      <c r="BA450" s="165">
        <v>-1.2499999999999956E-2</v>
      </c>
      <c r="BB450" s="72">
        <v>6.3291139240506222E-2</v>
      </c>
      <c r="BC450" s="72">
        <v>-9.1269841269841279E-2</v>
      </c>
      <c r="BD450" s="72">
        <v>3.9301310043668103E-2</v>
      </c>
      <c r="BE450" s="24"/>
      <c r="BF450" s="72">
        <v>-1.6806722689075682E-2</v>
      </c>
    </row>
    <row r="451" spans="1:58">
      <c r="A451" s="71" t="s">
        <v>8</v>
      </c>
      <c r="B451" s="24"/>
      <c r="C451" s="73"/>
      <c r="D451" s="73"/>
      <c r="E451" s="73"/>
      <c r="F451" s="73"/>
      <c r="G451" s="24"/>
      <c r="H451" s="73"/>
      <c r="I451" s="73"/>
      <c r="J451" s="73"/>
      <c r="K451" s="73"/>
      <c r="L451" s="24"/>
      <c r="M451" s="73"/>
      <c r="N451" s="73"/>
      <c r="O451" s="73"/>
      <c r="P451" s="73"/>
      <c r="Q451" s="24"/>
      <c r="R451" s="73"/>
      <c r="S451" s="73"/>
      <c r="T451" s="73"/>
      <c r="U451" s="73"/>
      <c r="V451" s="24"/>
      <c r="W451" s="73"/>
      <c r="X451" s="73"/>
      <c r="Y451" s="73"/>
      <c r="Z451" s="73"/>
      <c r="AA451" s="24"/>
      <c r="AB451" s="73"/>
      <c r="AC451" s="73"/>
      <c r="AD451" s="73"/>
      <c r="AE451" s="73"/>
      <c r="AF451" s="24"/>
      <c r="AG451" s="73"/>
      <c r="AH451" s="73"/>
      <c r="AI451" s="73"/>
      <c r="AJ451" s="73"/>
      <c r="AK451" s="24"/>
      <c r="AL451" s="73">
        <v>7.7625570776255648E-2</v>
      </c>
      <c r="AM451" s="73">
        <v>4.1284403669724856E-2</v>
      </c>
      <c r="AN451" s="73">
        <v>5.1401869158878455E-2</v>
      </c>
      <c r="AO451" s="73">
        <v>3.3898305084745672E-2</v>
      </c>
      <c r="AP451" s="24">
        <v>5.0732807215332576E-2</v>
      </c>
      <c r="AQ451" s="73">
        <v>3.8135593220338881E-2</v>
      </c>
      <c r="AR451" s="73">
        <v>-1.7621145374449365E-2</v>
      </c>
      <c r="AS451" s="73">
        <v>3.5555555555555562E-2</v>
      </c>
      <c r="AT451" s="73">
        <v>8.1967213114753079E-3</v>
      </c>
      <c r="AU451" s="24">
        <v>1.6094420600858417E-2</v>
      </c>
      <c r="AV451" s="73">
        <v>-8.1632653061224358E-3</v>
      </c>
      <c r="AW451" s="73">
        <v>6.2780269058295923E-2</v>
      </c>
      <c r="AX451" s="73">
        <v>1.716738197424883E-2</v>
      </c>
      <c r="AY451" s="73">
        <v>-2.4390243902439046E-2</v>
      </c>
      <c r="AZ451" s="24">
        <v>1.0559662090813049E-2</v>
      </c>
      <c r="BA451" s="164">
        <v>-2.4691358024691357E-2</v>
      </c>
      <c r="BB451" s="73">
        <v>6.3291139240506222E-2</v>
      </c>
      <c r="BC451" s="73">
        <v>-3.3755274261603407E-2</v>
      </c>
      <c r="BD451" s="73">
        <v>-8.3333333333333037E-3</v>
      </c>
      <c r="BE451" s="24">
        <v>-1.0449320794148065E-3</v>
      </c>
      <c r="BF451" s="73">
        <v>-1.2658227848101222E-2</v>
      </c>
    </row>
    <row r="452" spans="1:58" hidden="1">
      <c r="A452" s="69" t="s">
        <v>82</v>
      </c>
      <c r="B452" s="37">
        <v>1117.098</v>
      </c>
      <c r="C452" s="80" t="s">
        <v>52</v>
      </c>
      <c r="D452" s="80" t="s">
        <v>52</v>
      </c>
      <c r="E452" s="80" t="s">
        <v>52</v>
      </c>
      <c r="F452" s="80" t="s">
        <v>52</v>
      </c>
      <c r="G452" s="37">
        <v>1091.171</v>
      </c>
      <c r="H452" s="70">
        <v>258.45400000000001</v>
      </c>
      <c r="I452" s="70">
        <v>255.61500000000001</v>
      </c>
      <c r="J452" s="70">
        <v>261.83600000000001</v>
      </c>
      <c r="K452" s="70">
        <v>266.19600000000008</v>
      </c>
      <c r="L452" s="37">
        <v>1042.1010000000001</v>
      </c>
      <c r="M452" s="70">
        <v>261.553</v>
      </c>
      <c r="N452" s="70">
        <v>322.11099999999999</v>
      </c>
      <c r="O452" s="70">
        <v>258.524</v>
      </c>
      <c r="P452" s="70">
        <v>286.65999999999997</v>
      </c>
      <c r="Q452" s="37">
        <v>1128.848</v>
      </c>
      <c r="R452" s="70">
        <v>271.899</v>
      </c>
      <c r="S452" s="70">
        <v>268.99700000000001</v>
      </c>
      <c r="T452" s="70">
        <v>267.77999999999997</v>
      </c>
      <c r="U452" s="70">
        <v>219.4919999999999</v>
      </c>
      <c r="V452" s="37">
        <v>1028.1679999999999</v>
      </c>
      <c r="W452" s="70">
        <v>272.23700000000002</v>
      </c>
      <c r="X452" s="70">
        <v>255.75399999999999</v>
      </c>
      <c r="Y452" s="70">
        <v>272.64100000000002</v>
      </c>
      <c r="Z452" s="70">
        <v>266.45499999999987</v>
      </c>
      <c r="AA452" s="37">
        <v>1067.087</v>
      </c>
      <c r="AB452" s="70">
        <v>276.61399999999998</v>
      </c>
      <c r="AC452" s="70">
        <v>279.88099999999997</v>
      </c>
      <c r="AD452" s="70">
        <v>277.47499999999997</v>
      </c>
      <c r="AE452" s="70">
        <v>296.03000000000014</v>
      </c>
      <c r="AF452" s="37">
        <v>1130</v>
      </c>
      <c r="AG452" s="70">
        <v>292</v>
      </c>
      <c r="AH452" s="147">
        <v>297</v>
      </c>
      <c r="AI452" s="70">
        <v>300</v>
      </c>
      <c r="AJ452" s="70">
        <v>314</v>
      </c>
      <c r="AK452" s="37">
        <v>1203</v>
      </c>
      <c r="AL452" s="70">
        <v>320</v>
      </c>
      <c r="AM452" s="70">
        <v>313</v>
      </c>
      <c r="AN452" s="70">
        <v>314</v>
      </c>
      <c r="AO452" s="70">
        <v>342</v>
      </c>
      <c r="AP452" s="37">
        <v>1289</v>
      </c>
      <c r="AQ452" s="70">
        <v>321</v>
      </c>
      <c r="AR452" s="70">
        <v>312</v>
      </c>
      <c r="AS452" s="70">
        <v>314</v>
      </c>
      <c r="AT452" s="70">
        <v>314</v>
      </c>
      <c r="AU452" s="37">
        <v>1261</v>
      </c>
      <c r="AV452" s="70">
        <v>315</v>
      </c>
      <c r="AW452" s="70">
        <v>313</v>
      </c>
      <c r="AX452" s="70">
        <v>312</v>
      </c>
      <c r="AY452" s="70">
        <v>320</v>
      </c>
      <c r="AZ452" s="37">
        <v>1260</v>
      </c>
      <c r="BA452" s="147">
        <v>318</v>
      </c>
      <c r="BB452" s="70">
        <v>331</v>
      </c>
      <c r="BC452" s="70">
        <v>310</v>
      </c>
      <c r="BD452" s="70"/>
      <c r="BE452" s="37"/>
      <c r="BF452" s="70">
        <v>318</v>
      </c>
    </row>
    <row r="453" spans="1:58" hidden="1">
      <c r="A453" s="71" t="s">
        <v>7</v>
      </c>
      <c r="B453" s="24"/>
      <c r="C453" s="72"/>
      <c r="D453" s="72"/>
      <c r="E453" s="72"/>
      <c r="F453" s="72"/>
      <c r="G453" s="24"/>
      <c r="H453" s="72"/>
      <c r="I453" s="72">
        <v>-1.0984546573084564E-2</v>
      </c>
      <c r="J453" s="72">
        <v>2.4337382391487195E-2</v>
      </c>
      <c r="K453" s="72">
        <v>1.6651644540857991E-2</v>
      </c>
      <c r="L453" s="24"/>
      <c r="M453" s="72">
        <v>-1.7442035192114402E-2</v>
      </c>
      <c r="N453" s="72">
        <v>0.23153242363880366</v>
      </c>
      <c r="O453" s="72">
        <v>-0.19740710500417558</v>
      </c>
      <c r="P453" s="72">
        <v>0.10883322244743221</v>
      </c>
      <c r="Q453" s="24"/>
      <c r="R453" s="72">
        <v>-5.1493057978092449E-2</v>
      </c>
      <c r="S453" s="72">
        <v>-1.0673080813096036E-2</v>
      </c>
      <c r="T453" s="72">
        <v>-4.5242140246918305E-3</v>
      </c>
      <c r="U453" s="72">
        <v>-0.18032713421465407</v>
      </c>
      <c r="V453" s="24"/>
      <c r="W453" s="72">
        <v>0.24030488582727449</v>
      </c>
      <c r="X453" s="72">
        <v>-6.054650910787307E-2</v>
      </c>
      <c r="Y453" s="72">
        <v>6.6028292812624789E-2</v>
      </c>
      <c r="Z453" s="72">
        <v>-2.2689177343100053E-2</v>
      </c>
      <c r="AA453" s="24"/>
      <c r="AB453" s="72">
        <v>3.8126512919630429E-2</v>
      </c>
      <c r="AC453" s="72">
        <v>1.1810682033447373E-2</v>
      </c>
      <c r="AD453" s="72">
        <v>-8.5965106598876462E-3</v>
      </c>
      <c r="AE453" s="72">
        <v>6.6870889269304179E-2</v>
      </c>
      <c r="AF453" s="24"/>
      <c r="AG453" s="72">
        <v>-1.36134851197518E-2</v>
      </c>
      <c r="AH453" s="165">
        <v>1.7123287671232834E-2</v>
      </c>
      <c r="AI453" s="72">
        <v>1.0101010101010166E-2</v>
      </c>
      <c r="AJ453" s="72">
        <v>4.6666666666666634E-2</v>
      </c>
      <c r="AK453" s="24"/>
      <c r="AL453" s="72">
        <v>1.9108280254777066E-2</v>
      </c>
      <c r="AM453" s="72">
        <v>-2.1874999999999978E-2</v>
      </c>
      <c r="AN453" s="72">
        <v>3.1948881789136685E-3</v>
      </c>
      <c r="AO453" s="72">
        <v>8.9171974522292974E-2</v>
      </c>
      <c r="AP453" s="24"/>
      <c r="AQ453" s="72">
        <v>-6.1403508771929793E-2</v>
      </c>
      <c r="AR453" s="72">
        <v>-2.8037383177570097E-2</v>
      </c>
      <c r="AS453" s="72">
        <v>6.4102564102563875E-3</v>
      </c>
      <c r="AT453" s="72">
        <v>0</v>
      </c>
      <c r="AU453" s="24"/>
      <c r="AV453" s="72">
        <v>3.1847133757962887E-3</v>
      </c>
      <c r="AW453" s="72">
        <v>-6.3492063492063266E-3</v>
      </c>
      <c r="AX453" s="72">
        <v>-3.1948881789137795E-3</v>
      </c>
      <c r="AY453" s="72">
        <v>2.564102564102555E-2</v>
      </c>
      <c r="AZ453" s="24"/>
      <c r="BA453" s="165">
        <v>-6.2499999999999778E-3</v>
      </c>
      <c r="BB453" s="72">
        <v>4.088050314465419E-2</v>
      </c>
      <c r="BC453" s="72">
        <v>-6.3444108761329332E-2</v>
      </c>
      <c r="BD453" s="72"/>
      <c r="BE453" s="24"/>
      <c r="BF453" s="72" t="e">
        <v>#DIV/0!</v>
      </c>
    </row>
    <row r="454" spans="1:58" hidden="1">
      <c r="A454" s="71" t="s">
        <v>8</v>
      </c>
      <c r="B454" s="24"/>
      <c r="C454" s="73"/>
      <c r="D454" s="73"/>
      <c r="E454" s="73"/>
      <c r="F454" s="73"/>
      <c r="G454" s="24">
        <v>-2.3209243951739178E-2</v>
      </c>
      <c r="H454" s="73"/>
      <c r="I454" s="73"/>
      <c r="J454" s="73"/>
      <c r="K454" s="73"/>
      <c r="L454" s="24">
        <v>-4.497003677700373E-2</v>
      </c>
      <c r="M454" s="73">
        <v>1.1990528295170444E-2</v>
      </c>
      <c r="N454" s="73">
        <v>0.26014122801869988</v>
      </c>
      <c r="O454" s="73">
        <v>-1.2649139155807454E-2</v>
      </c>
      <c r="P454" s="73">
        <v>7.6875685585057196E-2</v>
      </c>
      <c r="Q454" s="24">
        <v>8.3242411244207393E-2</v>
      </c>
      <c r="R454" s="73">
        <v>3.9556036443856524E-2</v>
      </c>
      <c r="S454" s="73">
        <v>-0.16489346840064445</v>
      </c>
      <c r="T454" s="73">
        <v>3.5803252309263289E-2</v>
      </c>
      <c r="U454" s="73">
        <v>-0.23431242587036938</v>
      </c>
      <c r="V454" s="24">
        <v>-8.9188269811347531E-2</v>
      </c>
      <c r="W454" s="73">
        <v>1.2431086543165382E-3</v>
      </c>
      <c r="X454" s="73">
        <v>-4.9231032316345624E-2</v>
      </c>
      <c r="Y454" s="73">
        <v>1.8152961386212807E-2</v>
      </c>
      <c r="Z454" s="73">
        <v>0.213962240081643</v>
      </c>
      <c r="AA454" s="24">
        <v>3.7852763361629682E-2</v>
      </c>
      <c r="AB454" s="73">
        <v>1.6077902709771053E-2</v>
      </c>
      <c r="AC454" s="73">
        <v>9.4336745466346406E-2</v>
      </c>
      <c r="AD454" s="73">
        <v>1.7730275343766921E-2</v>
      </c>
      <c r="AE454" s="73">
        <v>0.11099435176671602</v>
      </c>
      <c r="AF454" s="24">
        <v>5.8957704479578599E-2</v>
      </c>
      <c r="AG454" s="73">
        <v>5.5622636598292363E-2</v>
      </c>
      <c r="AH454" s="164">
        <v>6.1165280958693335E-2</v>
      </c>
      <c r="AI454" s="73">
        <v>8.117848454815757E-2</v>
      </c>
      <c r="AJ454" s="73">
        <v>6.0703307097253134E-2</v>
      </c>
      <c r="AK454" s="24">
        <v>6.4601769911504459E-2</v>
      </c>
      <c r="AL454" s="73">
        <v>9.5890410958904049E-2</v>
      </c>
      <c r="AM454" s="73">
        <v>5.3872053872053849E-2</v>
      </c>
      <c r="AN454" s="73">
        <v>4.6666666666666634E-2</v>
      </c>
      <c r="AO454" s="73">
        <v>8.9171974522292974E-2</v>
      </c>
      <c r="AP454" s="24">
        <v>7.1487946799667412E-2</v>
      </c>
      <c r="AQ454" s="73">
        <v>3.1250000000000444E-3</v>
      </c>
      <c r="AR454" s="73">
        <v>-3.1948881789137795E-3</v>
      </c>
      <c r="AS454" s="73">
        <v>0</v>
      </c>
      <c r="AT454" s="73">
        <v>-8.1871345029239762E-2</v>
      </c>
      <c r="AU454" s="24">
        <v>-2.1722265321954981E-2</v>
      </c>
      <c r="AV454" s="73">
        <v>-1.8691588785046731E-2</v>
      </c>
      <c r="AW454" s="73">
        <v>3.2051282051281937E-3</v>
      </c>
      <c r="AX454" s="73">
        <v>-6.3694267515923553E-3</v>
      </c>
      <c r="AY454" s="73">
        <v>1.9108280254777066E-2</v>
      </c>
      <c r="AZ454" s="24">
        <v>-7.9302141157810979E-4</v>
      </c>
      <c r="BA454" s="164">
        <v>9.52380952380949E-3</v>
      </c>
      <c r="BB454" s="73">
        <v>5.7507987220447365E-2</v>
      </c>
      <c r="BC454" s="73">
        <v>-6.4102564102563875E-3</v>
      </c>
      <c r="BD454" s="73"/>
      <c r="BE454" s="24"/>
      <c r="BF454" s="73">
        <v>0</v>
      </c>
    </row>
    <row r="455" spans="1:58" hidden="1">
      <c r="A455" s="69" t="s">
        <v>102</v>
      </c>
      <c r="B455" s="37">
        <v>297.72500000000002</v>
      </c>
      <c r="C455" s="80" t="s">
        <v>52</v>
      </c>
      <c r="D455" s="80" t="s">
        <v>52</v>
      </c>
      <c r="E455" s="80" t="s">
        <v>52</v>
      </c>
      <c r="F455" s="80" t="s">
        <v>52</v>
      </c>
      <c r="G455" s="37">
        <v>421.46100000000001</v>
      </c>
      <c r="H455" s="70">
        <v>125.328</v>
      </c>
      <c r="I455" s="70">
        <v>120.483</v>
      </c>
      <c r="J455" s="70">
        <v>118.61499999999999</v>
      </c>
      <c r="K455" s="70">
        <v>123.90799999999999</v>
      </c>
      <c r="L455" s="37">
        <v>488.334</v>
      </c>
      <c r="M455" s="70">
        <v>129.863</v>
      </c>
      <c r="N455" s="70">
        <v>73.835999999999999</v>
      </c>
      <c r="O455" s="70">
        <v>136.82300000000001</v>
      </c>
      <c r="P455" s="70">
        <v>113.56</v>
      </c>
      <c r="Q455" s="37">
        <v>454.08199999999999</v>
      </c>
      <c r="R455" s="70">
        <v>133.65100000000001</v>
      </c>
      <c r="S455" s="70">
        <v>134.96299999999999</v>
      </c>
      <c r="T455" s="70">
        <v>137.68799999999999</v>
      </c>
      <c r="U455" s="70">
        <v>184.339</v>
      </c>
      <c r="V455" s="37">
        <v>590.64099999999996</v>
      </c>
      <c r="W455" s="70">
        <v>144.46700000000001</v>
      </c>
      <c r="X455" s="70">
        <v>152.97800000000001</v>
      </c>
      <c r="Y455" s="70">
        <v>130.07900000000001</v>
      </c>
      <c r="Z455" s="70">
        <v>141.38300000000001</v>
      </c>
      <c r="AA455" s="37">
        <v>568.90700000000004</v>
      </c>
      <c r="AB455" s="70">
        <v>126.92699999999999</v>
      </c>
      <c r="AC455" s="70">
        <v>123.959</v>
      </c>
      <c r="AD455" s="70">
        <v>132.78900000000002</v>
      </c>
      <c r="AE455" s="70">
        <v>121.32500000000002</v>
      </c>
      <c r="AF455" s="37">
        <v>505</v>
      </c>
      <c r="AG455" s="70">
        <v>132</v>
      </c>
      <c r="AH455" s="147">
        <v>130</v>
      </c>
      <c r="AI455" s="70">
        <v>133</v>
      </c>
      <c r="AJ455" s="70">
        <v>126</v>
      </c>
      <c r="AK455" s="37">
        <v>521</v>
      </c>
      <c r="AL455" s="70">
        <v>120</v>
      </c>
      <c r="AM455" s="70">
        <v>126</v>
      </c>
      <c r="AN455" s="70">
        <v>132</v>
      </c>
      <c r="AO455" s="70">
        <v>107</v>
      </c>
      <c r="AP455" s="37">
        <v>485</v>
      </c>
      <c r="AQ455" s="70">
        <v>118</v>
      </c>
      <c r="AR455" s="70">
        <v>122</v>
      </c>
      <c r="AS455" s="70">
        <v>120</v>
      </c>
      <c r="AT455" s="70">
        <v>124</v>
      </c>
      <c r="AU455" s="37">
        <v>484</v>
      </c>
      <c r="AV455" s="70">
        <v>109</v>
      </c>
      <c r="AW455" s="70">
        <v>103</v>
      </c>
      <c r="AX455" s="70">
        <v>94</v>
      </c>
      <c r="AY455" s="70">
        <v>84</v>
      </c>
      <c r="AZ455" s="37">
        <v>390</v>
      </c>
      <c r="BA455" s="147">
        <v>57</v>
      </c>
      <c r="BB455" s="70">
        <v>44</v>
      </c>
      <c r="BC455" s="70">
        <v>57</v>
      </c>
      <c r="BD455" s="70"/>
      <c r="BE455" s="37"/>
      <c r="BF455" s="70">
        <v>57</v>
      </c>
    </row>
    <row r="456" spans="1:58" hidden="1">
      <c r="A456" s="71" t="s">
        <v>7</v>
      </c>
      <c r="B456" s="24"/>
      <c r="C456" s="72"/>
      <c r="D456" s="72"/>
      <c r="E456" s="72"/>
      <c r="F456" s="72"/>
      <c r="G456" s="24"/>
      <c r="H456" s="72"/>
      <c r="I456" s="72">
        <v>-3.8658559938720805E-2</v>
      </c>
      <c r="J456" s="72">
        <v>-1.5504262012068115E-2</v>
      </c>
      <c r="K456" s="72">
        <v>4.4623361294945818E-2</v>
      </c>
      <c r="L456" s="24"/>
      <c r="M456" s="72">
        <v>4.8059850857087527E-2</v>
      </c>
      <c r="N456" s="72">
        <v>-0.43143158559404915</v>
      </c>
      <c r="O456" s="72">
        <v>0.85306625494338828</v>
      </c>
      <c r="P456" s="72">
        <v>-0.17002258392229375</v>
      </c>
      <c r="Q456" s="24"/>
      <c r="R456" s="72">
        <v>0.17691969003170138</v>
      </c>
      <c r="S456" s="72">
        <v>9.8166119220954862E-3</v>
      </c>
      <c r="T456" s="72">
        <v>2.0190718937783014E-2</v>
      </c>
      <c r="U456" s="72">
        <v>0.33881674510487492</v>
      </c>
      <c r="V456" s="24"/>
      <c r="W456" s="72">
        <v>-0.21629714818893442</v>
      </c>
      <c r="X456" s="72">
        <v>5.8913108183875851E-2</v>
      </c>
      <c r="Y456" s="72">
        <v>-0.14968819045875881</v>
      </c>
      <c r="Z456" s="72">
        <v>8.6901037062093067E-2</v>
      </c>
      <c r="AA456" s="24"/>
      <c r="AB456" s="72">
        <v>-0.10224708769795532</v>
      </c>
      <c r="AC456" s="72">
        <v>-2.3383519660907348E-2</v>
      </c>
      <c r="AD456" s="72">
        <v>7.1233230342290677E-2</v>
      </c>
      <c r="AE456" s="72">
        <v>-8.633245223625452E-2</v>
      </c>
      <c r="AF456" s="24"/>
      <c r="AG456" s="72">
        <v>8.7986812281063198E-2</v>
      </c>
      <c r="AH456" s="72">
        <v>-1.5151515151515138E-2</v>
      </c>
      <c r="AI456" s="72">
        <v>2.3076923076922995E-2</v>
      </c>
      <c r="AJ456" s="72">
        <v>-5.2631578947368474E-2</v>
      </c>
      <c r="AK456" s="24"/>
      <c r="AL456" s="72">
        <v>-4.7619047619047672E-2</v>
      </c>
      <c r="AM456" s="72">
        <v>5.0000000000000044E-2</v>
      </c>
      <c r="AN456" s="72">
        <v>4.7619047619047672E-2</v>
      </c>
      <c r="AO456" s="72">
        <v>-0.18939393939393945</v>
      </c>
      <c r="AP456" s="24"/>
      <c r="AQ456" s="72">
        <v>0.10280373831775691</v>
      </c>
      <c r="AR456" s="72">
        <v>3.3898305084745672E-2</v>
      </c>
      <c r="AS456" s="72">
        <v>-1.6393442622950838E-2</v>
      </c>
      <c r="AT456" s="72">
        <v>3.3333333333333437E-2</v>
      </c>
      <c r="AU456" s="24"/>
      <c r="AV456" s="72">
        <v>-0.12096774193548387</v>
      </c>
      <c r="AW456" s="72">
        <v>-5.5045871559633031E-2</v>
      </c>
      <c r="AX456" s="72">
        <v>-8.737864077669899E-2</v>
      </c>
      <c r="AY456" s="72">
        <v>-0.1063829787234043</v>
      </c>
      <c r="AZ456" s="24"/>
      <c r="BA456" s="165">
        <v>-0.3214285714285714</v>
      </c>
      <c r="BB456" s="72">
        <v>-0.22807017543859653</v>
      </c>
      <c r="BC456" s="72">
        <v>0.29545454545454541</v>
      </c>
      <c r="BD456" s="72"/>
      <c r="BE456" s="24"/>
      <c r="BF456" s="72" t="e">
        <v>#DIV/0!</v>
      </c>
    </row>
    <row r="457" spans="1:58" hidden="1">
      <c r="A457" s="71" t="s">
        <v>8</v>
      </c>
      <c r="B457" s="24"/>
      <c r="C457" s="73"/>
      <c r="D457" s="73"/>
      <c r="E457" s="73"/>
      <c r="F457" s="73"/>
      <c r="G457" s="24">
        <v>0.4156050046183557</v>
      </c>
      <c r="H457" s="73"/>
      <c r="I457" s="73"/>
      <c r="J457" s="73"/>
      <c r="K457" s="73"/>
      <c r="L457" s="24">
        <v>0.15866948543281589</v>
      </c>
      <c r="M457" s="73">
        <v>3.6185050427677723E-2</v>
      </c>
      <c r="N457" s="73">
        <v>-0.38716665421677754</v>
      </c>
      <c r="O457" s="73">
        <v>0.15350503730556864</v>
      </c>
      <c r="P457" s="73">
        <v>-8.3513574587597117E-2</v>
      </c>
      <c r="Q457" s="24">
        <v>-7.014051857949688E-2</v>
      </c>
      <c r="R457" s="73">
        <v>2.9169201389156241E-2</v>
      </c>
      <c r="S457" s="73">
        <v>0.82787529118587133</v>
      </c>
      <c r="T457" s="73">
        <v>6.3220364997111922E-3</v>
      </c>
      <c r="U457" s="73">
        <v>0.62327404015498411</v>
      </c>
      <c r="V457" s="24">
        <v>0.30073643086490986</v>
      </c>
      <c r="W457" s="73">
        <v>8.0927190967519991E-2</v>
      </c>
      <c r="X457" s="73">
        <v>0.13348102813363671</v>
      </c>
      <c r="Y457" s="73">
        <v>-5.5262622741270029E-2</v>
      </c>
      <c r="Z457" s="73">
        <v>-0.2330271944623763</v>
      </c>
      <c r="AA457" s="24">
        <v>-3.6797310041124631E-2</v>
      </c>
      <c r="AB457" s="73">
        <v>-0.121411810309621</v>
      </c>
      <c r="AC457" s="73">
        <v>-0.18969394291989705</v>
      </c>
      <c r="AD457" s="73">
        <v>2.0833493492416144E-2</v>
      </c>
      <c r="AE457" s="73">
        <v>-0.14186995607675601</v>
      </c>
      <c r="AF457" s="24">
        <v>-0.11233294721281339</v>
      </c>
      <c r="AG457" s="73">
        <v>3.996785553901061E-2</v>
      </c>
      <c r="AH457" s="73">
        <v>4.8733855549012217E-2</v>
      </c>
      <c r="AI457" s="73">
        <v>1.5889870395890959E-3</v>
      </c>
      <c r="AJ457" s="73">
        <v>3.8532866268287558E-2</v>
      </c>
      <c r="AK457" s="24">
        <v>3.1683168316831711E-2</v>
      </c>
      <c r="AL457" s="73">
        <v>-9.0909090909090939E-2</v>
      </c>
      <c r="AM457" s="73">
        <v>-3.0769230769230771E-2</v>
      </c>
      <c r="AN457" s="73">
        <v>-7.5187969924812581E-3</v>
      </c>
      <c r="AO457" s="73">
        <v>-0.15079365079365081</v>
      </c>
      <c r="AP457" s="24">
        <v>-6.9097888675623831E-2</v>
      </c>
      <c r="AQ457" s="73">
        <v>-1.6666666666666718E-2</v>
      </c>
      <c r="AR457" s="73">
        <v>-3.1746031746031744E-2</v>
      </c>
      <c r="AS457" s="73">
        <v>-9.0909090909090939E-2</v>
      </c>
      <c r="AT457" s="73">
        <v>0.1588785046728971</v>
      </c>
      <c r="AU457" s="24">
        <v>-2.0618556701030855E-3</v>
      </c>
      <c r="AV457" s="73">
        <v>-7.6271186440677985E-2</v>
      </c>
      <c r="AW457" s="73">
        <v>-0.15573770491803274</v>
      </c>
      <c r="AX457" s="73">
        <v>-0.21666666666666667</v>
      </c>
      <c r="AY457" s="73">
        <v>-0.32258064516129037</v>
      </c>
      <c r="AZ457" s="24">
        <v>-0.19421487603305787</v>
      </c>
      <c r="BA457" s="164">
        <v>-0.47706422018348627</v>
      </c>
      <c r="BB457" s="73">
        <v>-0.57281553398058249</v>
      </c>
      <c r="BC457" s="73">
        <v>-0.3936170212765957</v>
      </c>
      <c r="BD457" s="73"/>
      <c r="BE457" s="24"/>
      <c r="BF457" s="73">
        <v>0</v>
      </c>
    </row>
    <row r="458" spans="1:58" hidden="1">
      <c r="A458" s="69" t="s">
        <v>83</v>
      </c>
      <c r="B458" s="37">
        <v>137.679</v>
      </c>
      <c r="C458" s="80" t="s">
        <v>52</v>
      </c>
      <c r="D458" s="80" t="s">
        <v>52</v>
      </c>
      <c r="E458" s="80" t="s">
        <v>52</v>
      </c>
      <c r="F458" s="80" t="s">
        <v>52</v>
      </c>
      <c r="G458" s="37">
        <v>128.16200000000001</v>
      </c>
      <c r="H458" s="70">
        <v>28.420999999999999</v>
      </c>
      <c r="I458" s="70">
        <v>33.017000000000003</v>
      </c>
      <c r="J458" s="70">
        <v>28.779</v>
      </c>
      <c r="K458" s="70">
        <v>32.094999999999999</v>
      </c>
      <c r="L458" s="37">
        <v>122.312</v>
      </c>
      <c r="M458" s="70">
        <v>38.936</v>
      </c>
      <c r="N458" s="70">
        <v>33.042000000000002</v>
      </c>
      <c r="O458" s="70">
        <v>31.542999999999999</v>
      </c>
      <c r="P458" s="70">
        <v>39.68099999999999</v>
      </c>
      <c r="Q458" s="37">
        <v>143.202</v>
      </c>
      <c r="R458" s="70">
        <v>40.058999999999997</v>
      </c>
      <c r="S458" s="70">
        <v>34.738</v>
      </c>
      <c r="T458" s="70">
        <v>37.170999999999999</v>
      </c>
      <c r="U458" s="70">
        <v>40.769000000000005</v>
      </c>
      <c r="V458" s="37">
        <v>152.73699999999999</v>
      </c>
      <c r="W458" s="70">
        <v>53.506999999999998</v>
      </c>
      <c r="X458" s="70">
        <v>41.585000000000001</v>
      </c>
      <c r="Y458" s="70">
        <v>40.06</v>
      </c>
      <c r="Z458" s="70">
        <v>31.121999999999993</v>
      </c>
      <c r="AA458" s="37">
        <v>166.274</v>
      </c>
      <c r="AB458" s="70">
        <v>39.119</v>
      </c>
      <c r="AC458" s="70">
        <v>36.228999999999999</v>
      </c>
      <c r="AD458" s="70">
        <v>41.195999999999998</v>
      </c>
      <c r="AE458" s="70">
        <v>37.167999999999992</v>
      </c>
      <c r="AF458" s="37">
        <v>153.71199999999999</v>
      </c>
      <c r="AG458" s="70">
        <v>40</v>
      </c>
      <c r="AH458" s="147">
        <v>40</v>
      </c>
      <c r="AI458" s="70">
        <v>34</v>
      </c>
      <c r="AJ458" s="70">
        <v>40</v>
      </c>
      <c r="AK458" s="37">
        <v>154</v>
      </c>
      <c r="AL458" s="70">
        <v>36</v>
      </c>
      <c r="AM458" s="70">
        <v>35</v>
      </c>
      <c r="AN458" s="70">
        <v>37</v>
      </c>
      <c r="AO458" s="70">
        <v>32</v>
      </c>
      <c r="AP458" s="37">
        <v>140</v>
      </c>
      <c r="AQ458" s="70">
        <v>38</v>
      </c>
      <c r="AR458" s="70">
        <v>24</v>
      </c>
      <c r="AS458" s="70">
        <v>35</v>
      </c>
      <c r="AT458" s="70">
        <v>31</v>
      </c>
      <c r="AU458" s="37">
        <v>128</v>
      </c>
      <c r="AV458" s="70">
        <v>35</v>
      </c>
      <c r="AW458" s="70">
        <v>29</v>
      </c>
      <c r="AX458" s="70">
        <v>34</v>
      </c>
      <c r="AY458" s="70">
        <v>33</v>
      </c>
      <c r="AZ458" s="37">
        <v>131</v>
      </c>
      <c r="BA458" s="147">
        <v>35</v>
      </c>
      <c r="BB458" s="70">
        <v>31</v>
      </c>
      <c r="BC458" s="70">
        <v>34</v>
      </c>
      <c r="BD458" s="70"/>
      <c r="BE458" s="37"/>
      <c r="BF458" s="70">
        <v>35</v>
      </c>
    </row>
    <row r="459" spans="1:58" hidden="1">
      <c r="A459" s="71" t="s">
        <v>7</v>
      </c>
      <c r="B459" s="24"/>
      <c r="C459" s="72"/>
      <c r="D459" s="72"/>
      <c r="E459" s="72"/>
      <c r="F459" s="72"/>
      <c r="G459" s="24"/>
      <c r="H459" s="72"/>
      <c r="I459" s="72">
        <v>0.16171141057668637</v>
      </c>
      <c r="J459" s="72">
        <v>-0.12835811854499202</v>
      </c>
      <c r="K459" s="72">
        <v>0.11522290559088222</v>
      </c>
      <c r="L459" s="24"/>
      <c r="M459" s="72">
        <v>0.21314846549306754</v>
      </c>
      <c r="N459" s="72">
        <v>-0.15137661803986024</v>
      </c>
      <c r="O459" s="72">
        <v>-4.5366503238302824E-2</v>
      </c>
      <c r="P459" s="72">
        <v>0.25799701994103263</v>
      </c>
      <c r="Q459" s="24"/>
      <c r="R459" s="72">
        <v>9.5259696076208655E-3</v>
      </c>
      <c r="S459" s="72">
        <v>-0.1328290771112608</v>
      </c>
      <c r="T459" s="72">
        <v>7.0038574471759985E-2</v>
      </c>
      <c r="U459" s="72">
        <v>9.67958892685159E-2</v>
      </c>
      <c r="V459" s="24"/>
      <c r="W459" s="72">
        <v>0.31244327798081861</v>
      </c>
      <c r="X459" s="72">
        <v>-0.22281196852748231</v>
      </c>
      <c r="Y459" s="72">
        <v>-3.667187687868223E-2</v>
      </c>
      <c r="Z459" s="72">
        <v>-0.223115327009486</v>
      </c>
      <c r="AA459" s="24"/>
      <c r="AB459" s="72">
        <v>0.25695649379859931</v>
      </c>
      <c r="AC459" s="72">
        <v>-7.3877144098775549E-2</v>
      </c>
      <c r="AD459" s="72">
        <v>0.13710011316900816</v>
      </c>
      <c r="AE459" s="72">
        <v>-9.7776483153704352E-2</v>
      </c>
      <c r="AF459" s="24"/>
      <c r="AG459" s="72">
        <v>7.6194575979337209E-2</v>
      </c>
      <c r="AH459" s="165">
        <v>0</v>
      </c>
      <c r="AI459" s="72">
        <v>-0.15000000000000002</v>
      </c>
      <c r="AJ459" s="72">
        <v>0.17647058823529416</v>
      </c>
      <c r="AK459" s="24"/>
      <c r="AL459" s="72">
        <v>-9.9999999999999978E-2</v>
      </c>
      <c r="AM459" s="72">
        <v>-2.777777777777779E-2</v>
      </c>
      <c r="AN459" s="72">
        <v>5.7142857142857162E-2</v>
      </c>
      <c r="AO459" s="72">
        <v>-0.13513513513513509</v>
      </c>
      <c r="AP459" s="24"/>
      <c r="AQ459" s="72">
        <v>0.1875</v>
      </c>
      <c r="AR459" s="72">
        <v>-0.36842105263157898</v>
      </c>
      <c r="AS459" s="72">
        <v>0.45833333333333326</v>
      </c>
      <c r="AT459" s="72">
        <v>-0.11428571428571432</v>
      </c>
      <c r="AU459" s="24"/>
      <c r="AV459" s="72">
        <v>0.12903225806451624</v>
      </c>
      <c r="AW459" s="72">
        <v>-0.17142857142857137</v>
      </c>
      <c r="AX459" s="72">
        <v>0.17241379310344818</v>
      </c>
      <c r="AY459" s="72">
        <v>-2.9411764705882359E-2</v>
      </c>
      <c r="AZ459" s="24"/>
      <c r="BA459" s="165">
        <v>6.0606060606060552E-2</v>
      </c>
      <c r="BB459" s="72">
        <v>-0.11428571428571432</v>
      </c>
      <c r="BC459" s="72">
        <v>9.6774193548387011E-2</v>
      </c>
      <c r="BD459" s="72"/>
      <c r="BE459" s="24"/>
      <c r="BF459" s="72" t="e">
        <v>#DIV/0!</v>
      </c>
    </row>
    <row r="460" spans="1:58" hidden="1">
      <c r="A460" s="71" t="s">
        <v>8</v>
      </c>
      <c r="B460" s="24"/>
      <c r="C460" s="73"/>
      <c r="D460" s="73"/>
      <c r="E460" s="73"/>
      <c r="F460" s="73"/>
      <c r="G460" s="24">
        <v>-6.9124557848328272E-2</v>
      </c>
      <c r="H460" s="73"/>
      <c r="I460" s="73"/>
      <c r="J460" s="73"/>
      <c r="K460" s="73"/>
      <c r="L460" s="24">
        <v>-4.5645355097454821E-2</v>
      </c>
      <c r="M460" s="73">
        <v>0.36997290735723598</v>
      </c>
      <c r="N460" s="73">
        <v>7.5718569221905341E-4</v>
      </c>
      <c r="O460" s="73">
        <v>9.6042253031724423E-2</v>
      </c>
      <c r="P460" s="73">
        <v>0.23636080386352987</v>
      </c>
      <c r="Q460" s="24">
        <v>0.17079272679704371</v>
      </c>
      <c r="R460" s="73">
        <v>2.8842202588863719E-2</v>
      </c>
      <c r="S460" s="73">
        <v>5.1328612069487356E-2</v>
      </c>
      <c r="T460" s="73">
        <v>0.17842310496782177</v>
      </c>
      <c r="U460" s="73">
        <v>2.7418663844157587E-2</v>
      </c>
      <c r="V460" s="24">
        <v>6.6584265582882995E-2</v>
      </c>
      <c r="W460" s="73">
        <v>0.33570483536783247</v>
      </c>
      <c r="X460" s="73">
        <v>0.19710403592607517</v>
      </c>
      <c r="Y460" s="73">
        <v>7.7721879960184204E-2</v>
      </c>
      <c r="Z460" s="73">
        <v>-0.23662586769359095</v>
      </c>
      <c r="AA460" s="24">
        <v>8.8629474194203084E-2</v>
      </c>
      <c r="AB460" s="73">
        <v>-0.26889939634066573</v>
      </c>
      <c r="AC460" s="73">
        <v>-0.1287964410244079</v>
      </c>
      <c r="AD460" s="73">
        <v>2.8357463804293381E-2</v>
      </c>
      <c r="AE460" s="73">
        <v>0.19426772058351016</v>
      </c>
      <c r="AF460" s="24">
        <v>-7.5549995790081481E-2</v>
      </c>
      <c r="AG460" s="73">
        <v>2.2521025588588595E-2</v>
      </c>
      <c r="AH460" s="164">
        <v>0.10408788539567748</v>
      </c>
      <c r="AI460" s="73">
        <v>-0.17467715312166221</v>
      </c>
      <c r="AJ460" s="73">
        <v>7.6194575979337209E-2</v>
      </c>
      <c r="AK460" s="24">
        <v>1.8736338086813298E-3</v>
      </c>
      <c r="AL460" s="73">
        <v>-9.9999999999999978E-2</v>
      </c>
      <c r="AM460" s="73">
        <v>-0.125</v>
      </c>
      <c r="AN460" s="73">
        <v>8.8235294117646967E-2</v>
      </c>
      <c r="AO460" s="73">
        <v>-0.19999999999999996</v>
      </c>
      <c r="AP460" s="24">
        <v>-9.0909090909090939E-2</v>
      </c>
      <c r="AQ460" s="73">
        <v>5.555555555555558E-2</v>
      </c>
      <c r="AR460" s="73">
        <v>-0.31428571428571428</v>
      </c>
      <c r="AS460" s="73">
        <v>-5.4054054054054057E-2</v>
      </c>
      <c r="AT460" s="73">
        <v>-3.125E-2</v>
      </c>
      <c r="AU460" s="24">
        <v>-8.5714285714285743E-2</v>
      </c>
      <c r="AV460" s="73">
        <v>-7.8947368421052655E-2</v>
      </c>
      <c r="AW460" s="73">
        <v>0.20833333333333326</v>
      </c>
      <c r="AX460" s="73">
        <v>-2.8571428571428581E-2</v>
      </c>
      <c r="AY460" s="73">
        <v>6.4516129032258007E-2</v>
      </c>
      <c r="AZ460" s="24">
        <v>2.34375E-2</v>
      </c>
      <c r="BA460" s="164">
        <v>0</v>
      </c>
      <c r="BB460" s="73">
        <v>6.8965517241379226E-2</v>
      </c>
      <c r="BC460" s="73">
        <v>0</v>
      </c>
      <c r="BD460" s="73"/>
      <c r="BE460" s="24"/>
      <c r="BF460" s="73">
        <v>0</v>
      </c>
    </row>
    <row r="461" spans="1:58" hidden="1">
      <c r="A461" s="69" t="s">
        <v>84</v>
      </c>
      <c r="B461" s="37">
        <v>104.047</v>
      </c>
      <c r="C461" s="80" t="s">
        <v>52</v>
      </c>
      <c r="D461" s="80" t="s">
        <v>52</v>
      </c>
      <c r="E461" s="80" t="s">
        <v>52</v>
      </c>
      <c r="F461" s="80" t="s">
        <v>52</v>
      </c>
      <c r="G461" s="37">
        <v>116.151</v>
      </c>
      <c r="H461" s="70">
        <v>30.957000000000001</v>
      </c>
      <c r="I461" s="70">
        <v>28.411999999999999</v>
      </c>
      <c r="J461" s="70">
        <v>29.175000000000001</v>
      </c>
      <c r="K461" s="70">
        <v>29.26100000000001</v>
      </c>
      <c r="L461" s="37">
        <v>117.80500000000001</v>
      </c>
      <c r="M461" s="70">
        <v>32.235999999999997</v>
      </c>
      <c r="N461" s="70">
        <v>33.509</v>
      </c>
      <c r="O461" s="70">
        <v>33.537999999999997</v>
      </c>
      <c r="P461" s="70">
        <v>33.278000000000013</v>
      </c>
      <c r="Q461" s="37">
        <v>132.56100000000001</v>
      </c>
      <c r="R461" s="70">
        <v>32.222000000000001</v>
      </c>
      <c r="S461" s="70">
        <v>34.911999999999999</v>
      </c>
      <c r="T461" s="70">
        <v>37.152999999999999</v>
      </c>
      <c r="U461" s="70">
        <v>38.749000000000002</v>
      </c>
      <c r="V461" s="37">
        <v>143.036</v>
      </c>
      <c r="W461" s="70">
        <v>39.354999999999997</v>
      </c>
      <c r="X461" s="70">
        <v>36.905000000000001</v>
      </c>
      <c r="Y461" s="70">
        <v>36.029000000000003</v>
      </c>
      <c r="Z461" s="70">
        <v>37.594999999999992</v>
      </c>
      <c r="AA461" s="37">
        <v>149.88399999999999</v>
      </c>
      <c r="AB461" s="70">
        <v>20.378999999999998</v>
      </c>
      <c r="AC461" s="70">
        <v>20.146000000000001</v>
      </c>
      <c r="AD461" s="70">
        <v>19.184999999999999</v>
      </c>
      <c r="AE461" s="70">
        <v>24.29</v>
      </c>
      <c r="AF461" s="37">
        <v>84</v>
      </c>
      <c r="AG461" s="70">
        <v>20</v>
      </c>
      <c r="AH461" s="147">
        <v>23</v>
      </c>
      <c r="AI461" s="70">
        <v>23</v>
      </c>
      <c r="AJ461" s="70">
        <v>28</v>
      </c>
      <c r="AK461" s="37">
        <v>94</v>
      </c>
      <c r="AL461" s="70">
        <v>25</v>
      </c>
      <c r="AM461" s="70">
        <v>21</v>
      </c>
      <c r="AN461" s="70">
        <v>21</v>
      </c>
      <c r="AO461" s="70">
        <v>28</v>
      </c>
      <c r="AP461" s="37">
        <v>95</v>
      </c>
      <c r="AQ461" s="70">
        <v>23</v>
      </c>
      <c r="AR461" s="70">
        <v>21</v>
      </c>
      <c r="AS461" s="70">
        <v>23</v>
      </c>
      <c r="AT461" s="70">
        <v>25</v>
      </c>
      <c r="AU461" s="37">
        <v>92</v>
      </c>
      <c r="AV461" s="70">
        <v>22</v>
      </c>
      <c r="AW461" s="70">
        <v>25</v>
      </c>
      <c r="AX461" s="70">
        <v>25</v>
      </c>
      <c r="AY461" s="70">
        <v>24</v>
      </c>
      <c r="AZ461" s="37">
        <v>96</v>
      </c>
      <c r="BA461" s="147">
        <v>23</v>
      </c>
      <c r="BB461" s="70">
        <v>30</v>
      </c>
      <c r="BC461" s="70">
        <v>22</v>
      </c>
      <c r="BD461" s="70"/>
      <c r="BE461" s="37"/>
      <c r="BF461" s="70">
        <v>23</v>
      </c>
    </row>
    <row r="462" spans="1:58" hidden="1">
      <c r="A462" s="71" t="s">
        <v>7</v>
      </c>
      <c r="B462" s="24"/>
      <c r="C462" s="72"/>
      <c r="D462" s="72"/>
      <c r="E462" s="72"/>
      <c r="F462" s="72"/>
      <c r="G462" s="24"/>
      <c r="H462" s="72"/>
      <c r="I462" s="72">
        <v>-8.2210808540879365E-2</v>
      </c>
      <c r="J462" s="72">
        <v>2.6854850063353641E-2</v>
      </c>
      <c r="K462" s="72">
        <v>2.9477292202231276E-3</v>
      </c>
      <c r="L462" s="24"/>
      <c r="M462" s="72">
        <v>0.10167116639896068</v>
      </c>
      <c r="N462" s="72">
        <v>3.9490011167638839E-2</v>
      </c>
      <c r="O462" s="72">
        <v>8.6543913575454212E-4</v>
      </c>
      <c r="P462" s="72">
        <v>-7.7524002623884369E-3</v>
      </c>
      <c r="Q462" s="24"/>
      <c r="R462" s="72">
        <v>-3.173267624256304E-2</v>
      </c>
      <c r="S462" s="72">
        <v>8.3483334367823181E-2</v>
      </c>
      <c r="T462" s="72">
        <v>6.4189963336388711E-2</v>
      </c>
      <c r="U462" s="72">
        <v>4.2957500067289489E-2</v>
      </c>
      <c r="V462" s="24"/>
      <c r="W462" s="72">
        <v>1.5639113267438942E-2</v>
      </c>
      <c r="X462" s="72">
        <v>-6.2253843221953931E-2</v>
      </c>
      <c r="Y462" s="72">
        <v>-2.3736621054057605E-2</v>
      </c>
      <c r="Z462" s="72">
        <v>4.3464986538621408E-2</v>
      </c>
      <c r="AA462" s="24"/>
      <c r="AB462" s="72">
        <v>-0.45793323580263323</v>
      </c>
      <c r="AC462" s="72">
        <v>-1.1433338240345314E-2</v>
      </c>
      <c r="AD462" s="72">
        <v>-4.7701777027697956E-2</v>
      </c>
      <c r="AE462" s="72">
        <v>0.26609330205890025</v>
      </c>
      <c r="AF462" s="24"/>
      <c r="AG462" s="72">
        <v>-0.17661589131329758</v>
      </c>
      <c r="AH462" s="72">
        <v>0.14999999999999991</v>
      </c>
      <c r="AI462" s="72">
        <v>0</v>
      </c>
      <c r="AJ462" s="72">
        <v>0.21739130434782616</v>
      </c>
      <c r="AK462" s="24"/>
      <c r="AL462" s="72">
        <v>-0.1071428571428571</v>
      </c>
      <c r="AM462" s="72">
        <v>-0.16000000000000003</v>
      </c>
      <c r="AN462" s="72">
        <v>0</v>
      </c>
      <c r="AO462" s="72">
        <v>0.33333333333333326</v>
      </c>
      <c r="AP462" s="24"/>
      <c r="AQ462" s="72">
        <v>-0.1785714285714286</v>
      </c>
      <c r="AR462" s="72">
        <v>-8.6956521739130488E-2</v>
      </c>
      <c r="AS462" s="72">
        <v>9.5238095238095344E-2</v>
      </c>
      <c r="AT462" s="72">
        <v>8.6956521739130377E-2</v>
      </c>
      <c r="AU462" s="24"/>
      <c r="AV462" s="72">
        <v>-0.12</v>
      </c>
      <c r="AW462" s="72">
        <v>0.13636363636363646</v>
      </c>
      <c r="AX462" s="72">
        <v>0</v>
      </c>
      <c r="AY462" s="72">
        <v>-4.0000000000000036E-2</v>
      </c>
      <c r="AZ462" s="24"/>
      <c r="BA462" s="165">
        <v>-4.166666666666663E-2</v>
      </c>
      <c r="BB462" s="72">
        <v>0.30434782608695654</v>
      </c>
      <c r="BC462" s="72">
        <v>-0.26666666666666672</v>
      </c>
      <c r="BD462" s="72"/>
      <c r="BE462" s="24"/>
      <c r="BF462" s="72" t="e">
        <v>#DIV/0!</v>
      </c>
    </row>
    <row r="463" spans="1:58" hidden="1">
      <c r="A463" s="71" t="s">
        <v>8</v>
      </c>
      <c r="B463" s="24"/>
      <c r="C463" s="73"/>
      <c r="D463" s="73"/>
      <c r="E463" s="73"/>
      <c r="F463" s="73"/>
      <c r="G463" s="24">
        <v>0.11633204225013705</v>
      </c>
      <c r="H463" s="73"/>
      <c r="I463" s="73"/>
      <c r="J463" s="73"/>
      <c r="K463" s="73"/>
      <c r="L463" s="24">
        <v>1.4240084028549038E-2</v>
      </c>
      <c r="M463" s="73">
        <v>4.1315372936653993E-2</v>
      </c>
      <c r="N463" s="73">
        <v>0.17939602984654379</v>
      </c>
      <c r="O463" s="73">
        <v>0.14954584404455851</v>
      </c>
      <c r="P463" s="73">
        <v>0.1372817060250846</v>
      </c>
      <c r="Q463" s="24">
        <v>0.12525784134799034</v>
      </c>
      <c r="R463" s="73">
        <v>-4.3429705918840433E-4</v>
      </c>
      <c r="S463" s="73">
        <v>4.1869348533229767E-2</v>
      </c>
      <c r="T463" s="73">
        <v>0.10778818057129236</v>
      </c>
      <c r="U463" s="73">
        <v>0.16440290882865516</v>
      </c>
      <c r="V463" s="24">
        <v>7.9020224651292548E-2</v>
      </c>
      <c r="W463" s="73">
        <v>0.22137049221029104</v>
      </c>
      <c r="X463" s="73">
        <v>5.7086388634280505E-2</v>
      </c>
      <c r="Y463" s="73">
        <v>-3.0253276989745004E-2</v>
      </c>
      <c r="Z463" s="73">
        <v>-2.9781413713902527E-2</v>
      </c>
      <c r="AA463" s="24">
        <v>4.7876059173914243E-2</v>
      </c>
      <c r="AB463" s="73">
        <v>-0.48217507305297935</v>
      </c>
      <c r="AC463" s="73">
        <v>-0.45411190895542608</v>
      </c>
      <c r="AD463" s="73">
        <v>-0.46751228177301629</v>
      </c>
      <c r="AE463" s="73">
        <v>-0.35390344460699552</v>
      </c>
      <c r="AF463" s="24">
        <v>-0.43956659816925081</v>
      </c>
      <c r="AG463" s="73">
        <v>-1.8597575936012412E-2</v>
      </c>
      <c r="AH463" s="73">
        <v>0.14166583937258004</v>
      </c>
      <c r="AI463" s="73">
        <v>0.19885327078446702</v>
      </c>
      <c r="AJ463" s="73">
        <v>0.1527377521613833</v>
      </c>
      <c r="AK463" s="24">
        <v>0.11904761904761907</v>
      </c>
      <c r="AL463" s="73">
        <v>0.25</v>
      </c>
      <c r="AM463" s="73">
        <v>-8.6956521739130488E-2</v>
      </c>
      <c r="AN463" s="73">
        <v>-8.6956521739130488E-2</v>
      </c>
      <c r="AO463" s="73">
        <v>0</v>
      </c>
      <c r="AP463" s="24">
        <v>1.0638297872340496E-2</v>
      </c>
      <c r="AQ463" s="73">
        <v>-7.999999999999996E-2</v>
      </c>
      <c r="AR463" s="73">
        <v>0</v>
      </c>
      <c r="AS463" s="73">
        <v>9.5238095238095344E-2</v>
      </c>
      <c r="AT463" s="73">
        <v>-0.1071428571428571</v>
      </c>
      <c r="AU463" s="24">
        <v>-3.157894736842104E-2</v>
      </c>
      <c r="AV463" s="73">
        <v>-4.3478260869565188E-2</v>
      </c>
      <c r="AW463" s="73">
        <v>0.19047619047619047</v>
      </c>
      <c r="AX463" s="73">
        <v>8.6956521739130377E-2</v>
      </c>
      <c r="AY463" s="73">
        <v>-4.0000000000000036E-2</v>
      </c>
      <c r="AZ463" s="24">
        <v>4.3478260869565188E-2</v>
      </c>
      <c r="BA463" s="164">
        <v>4.5454545454545414E-2</v>
      </c>
      <c r="BB463" s="73">
        <v>0.19999999999999996</v>
      </c>
      <c r="BC463" s="73">
        <v>-0.12</v>
      </c>
      <c r="BD463" s="73"/>
      <c r="BE463" s="24"/>
      <c r="BF463" s="73">
        <v>0</v>
      </c>
    </row>
    <row r="464" spans="1:58">
      <c r="A464" s="69" t="s">
        <v>247</v>
      </c>
      <c r="B464" s="24"/>
      <c r="C464" s="73"/>
      <c r="D464" s="73"/>
      <c r="E464" s="73"/>
      <c r="F464" s="73"/>
      <c r="G464" s="24"/>
      <c r="H464" s="73"/>
      <c r="I464" s="73"/>
      <c r="J464" s="73"/>
      <c r="K464" s="73"/>
      <c r="L464" s="24"/>
      <c r="M464" s="73"/>
      <c r="N464" s="73"/>
      <c r="O464" s="73"/>
      <c r="P464" s="73"/>
      <c r="Q464" s="24"/>
      <c r="R464" s="73"/>
      <c r="S464" s="73"/>
      <c r="T464" s="73"/>
      <c r="U464" s="73"/>
      <c r="V464" s="24"/>
      <c r="W464" s="73"/>
      <c r="X464" s="73"/>
      <c r="Y464" s="73"/>
      <c r="Z464" s="73"/>
      <c r="AA464" s="24"/>
      <c r="AB464" s="73"/>
      <c r="AC464" s="73"/>
      <c r="AD464" s="73"/>
      <c r="AE464" s="73"/>
      <c r="AF464" s="63" t="s">
        <v>145</v>
      </c>
      <c r="AG464" s="186" t="s">
        <v>145</v>
      </c>
      <c r="AH464" s="186" t="s">
        <v>145</v>
      </c>
      <c r="AI464" s="186" t="s">
        <v>145</v>
      </c>
      <c r="AJ464" s="186" t="s">
        <v>145</v>
      </c>
      <c r="AK464" s="63" t="s">
        <v>145</v>
      </c>
      <c r="AL464" s="186" t="s">
        <v>145</v>
      </c>
      <c r="AM464" s="186" t="s">
        <v>145</v>
      </c>
      <c r="AN464" s="186" t="s">
        <v>145</v>
      </c>
      <c r="AO464" s="186" t="s">
        <v>145</v>
      </c>
      <c r="AP464" s="63" t="s">
        <v>145</v>
      </c>
      <c r="AQ464" s="186" t="s">
        <v>145</v>
      </c>
      <c r="AR464" s="186" t="s">
        <v>145</v>
      </c>
      <c r="AS464" s="186" t="s">
        <v>145</v>
      </c>
      <c r="AT464" s="186" t="s">
        <v>145</v>
      </c>
      <c r="AU464" s="63" t="s">
        <v>145</v>
      </c>
      <c r="AV464" s="186" t="s">
        <v>145</v>
      </c>
      <c r="AW464" s="186" t="s">
        <v>145</v>
      </c>
      <c r="AX464" s="186" t="s">
        <v>145</v>
      </c>
      <c r="AY464" s="186" t="s">
        <v>145</v>
      </c>
      <c r="AZ464" s="63" t="s">
        <v>145</v>
      </c>
      <c r="BA464" s="186" t="s">
        <v>145</v>
      </c>
      <c r="BB464" s="186" t="s">
        <v>145</v>
      </c>
      <c r="BC464" s="186" t="s">
        <v>145</v>
      </c>
      <c r="BD464" s="147">
        <v>1100</v>
      </c>
      <c r="BE464" s="228">
        <v>1100</v>
      </c>
      <c r="BF464" s="186" t="s">
        <v>145</v>
      </c>
    </row>
    <row r="465" spans="1:58" ht="4.2" customHeight="1">
      <c r="A465" s="69"/>
      <c r="B465" s="24"/>
      <c r="C465" s="73"/>
      <c r="D465" s="73"/>
      <c r="E465" s="73"/>
      <c r="F465" s="73"/>
      <c r="G465" s="24"/>
      <c r="H465" s="73"/>
      <c r="I465" s="73"/>
      <c r="J465" s="73"/>
      <c r="K465" s="73"/>
      <c r="L465" s="24"/>
      <c r="M465" s="73"/>
      <c r="N465" s="73"/>
      <c r="O465" s="73"/>
      <c r="P465" s="73"/>
      <c r="Q465" s="24"/>
      <c r="R465" s="73"/>
      <c r="S465" s="73"/>
      <c r="T465" s="73"/>
      <c r="U465" s="73"/>
      <c r="V465" s="24"/>
      <c r="W465" s="73"/>
      <c r="X465" s="73"/>
      <c r="Y465" s="73"/>
      <c r="Z465" s="73"/>
      <c r="AA465" s="24"/>
      <c r="AB465" s="73"/>
      <c r="AC465" s="73"/>
      <c r="AD465" s="73"/>
      <c r="AE465" s="73"/>
      <c r="AF465" s="24"/>
      <c r="AG465" s="73"/>
      <c r="AH465" s="73"/>
      <c r="AI465" s="73"/>
      <c r="AJ465" s="73"/>
      <c r="AK465" s="24"/>
      <c r="AL465" s="73"/>
      <c r="AM465" s="73"/>
      <c r="AN465" s="73"/>
      <c r="AO465" s="73"/>
      <c r="AP465" s="24"/>
      <c r="AQ465" s="73"/>
      <c r="AR465" s="73"/>
      <c r="AS465" s="73"/>
      <c r="AT465" s="73"/>
      <c r="AU465" s="24"/>
      <c r="AV465" s="73"/>
      <c r="AW465" s="73"/>
      <c r="AX465" s="73"/>
      <c r="AY465" s="73"/>
      <c r="AZ465" s="24"/>
      <c r="BA465" s="73"/>
      <c r="BB465" s="73"/>
      <c r="BC465" s="73"/>
      <c r="BD465" s="73"/>
      <c r="BE465" s="24"/>
      <c r="BF465" s="73"/>
    </row>
    <row r="466" spans="1:58">
      <c r="A466" s="69" t="s">
        <v>269</v>
      </c>
      <c r="B466" s="24"/>
      <c r="C466" s="73"/>
      <c r="D466" s="73"/>
      <c r="E466" s="73"/>
      <c r="F466" s="73"/>
      <c r="G466" s="24"/>
      <c r="H466" s="73"/>
      <c r="I466" s="73"/>
      <c r="J466" s="73"/>
      <c r="K466" s="73"/>
      <c r="L466" s="24"/>
      <c r="M466" s="73"/>
      <c r="N466" s="73"/>
      <c r="O466" s="73"/>
      <c r="P466" s="73"/>
      <c r="Q466" s="24"/>
      <c r="R466" s="73"/>
      <c r="S466" s="73"/>
      <c r="T466" s="73"/>
      <c r="U466" s="73"/>
      <c r="V466" s="24"/>
      <c r="W466" s="73"/>
      <c r="X466" s="73"/>
      <c r="Y466" s="73"/>
      <c r="Z466" s="73"/>
      <c r="AA466" s="24"/>
      <c r="AB466" s="73"/>
      <c r="AC466" s="73"/>
      <c r="AD466" s="73"/>
      <c r="AE466" s="73"/>
      <c r="AF466" s="63" t="s">
        <v>145</v>
      </c>
      <c r="AG466" s="186" t="s">
        <v>145</v>
      </c>
      <c r="AH466" s="186" t="s">
        <v>145</v>
      </c>
      <c r="AI466" s="186" t="s">
        <v>145</v>
      </c>
      <c r="AJ466" s="186" t="s">
        <v>145</v>
      </c>
      <c r="AK466" s="63" t="s">
        <v>145</v>
      </c>
      <c r="AL466" s="186" t="s">
        <v>145</v>
      </c>
      <c r="AM466" s="186" t="s">
        <v>145</v>
      </c>
      <c r="AN466" s="186" t="s">
        <v>145</v>
      </c>
      <c r="AO466" s="186" t="s">
        <v>145</v>
      </c>
      <c r="AP466" s="63" t="s">
        <v>145</v>
      </c>
      <c r="AQ466" s="186" t="s">
        <v>145</v>
      </c>
      <c r="AR466" s="186" t="s">
        <v>145</v>
      </c>
      <c r="AS466" s="186" t="s">
        <v>145</v>
      </c>
      <c r="AT466" s="186" t="s">
        <v>145</v>
      </c>
      <c r="AU466" s="178">
        <v>-11</v>
      </c>
      <c r="AV466" s="186" t="s">
        <v>145</v>
      </c>
      <c r="AW466" s="186" t="s">
        <v>145</v>
      </c>
      <c r="AX466" s="186" t="s">
        <v>145</v>
      </c>
      <c r="AY466" s="186" t="s">
        <v>145</v>
      </c>
      <c r="AZ466" s="63" t="s">
        <v>145</v>
      </c>
      <c r="BA466" s="151">
        <v>2</v>
      </c>
      <c r="BB466" s="186" t="s">
        <v>145</v>
      </c>
      <c r="BC466" s="186" t="s">
        <v>145</v>
      </c>
      <c r="BD466" s="151">
        <v>15</v>
      </c>
      <c r="BE466" s="37">
        <v>17</v>
      </c>
      <c r="BF466" s="151">
        <v>43</v>
      </c>
    </row>
    <row r="467" spans="1:58" ht="8.4" customHeight="1">
      <c r="A467" s="71"/>
      <c r="B467" s="24"/>
      <c r="C467" s="73"/>
      <c r="D467" s="73"/>
      <c r="E467" s="73"/>
      <c r="F467" s="73"/>
      <c r="G467" s="24"/>
      <c r="H467" s="73"/>
      <c r="I467" s="73"/>
      <c r="J467" s="73"/>
      <c r="K467" s="73"/>
      <c r="L467" s="24"/>
      <c r="M467" s="73"/>
      <c r="N467" s="73"/>
      <c r="O467" s="73"/>
      <c r="P467" s="73"/>
      <c r="Q467" s="24"/>
      <c r="R467" s="73"/>
      <c r="S467" s="73"/>
      <c r="T467" s="73"/>
      <c r="U467" s="73"/>
      <c r="V467" s="24"/>
      <c r="W467" s="73"/>
      <c r="X467" s="73"/>
      <c r="Y467" s="73"/>
      <c r="Z467" s="73"/>
      <c r="AA467" s="24"/>
      <c r="AB467" s="73"/>
      <c r="AC467" s="73"/>
      <c r="AD467" s="73"/>
      <c r="AE467" s="73"/>
      <c r="AF467" s="24"/>
      <c r="AG467" s="73"/>
      <c r="AH467" s="73"/>
      <c r="AI467" s="73"/>
      <c r="AJ467" s="73"/>
      <c r="AK467" s="24"/>
      <c r="AL467" s="73"/>
      <c r="AM467" s="73"/>
      <c r="AN467" s="73"/>
      <c r="AO467" s="73"/>
      <c r="AP467" s="24"/>
      <c r="AQ467" s="73"/>
      <c r="AR467" s="73"/>
      <c r="AS467" s="73"/>
      <c r="AT467" s="73"/>
      <c r="AU467" s="24"/>
      <c r="AV467" s="73"/>
      <c r="AW467" s="73"/>
      <c r="AX467" s="73"/>
      <c r="AY467" s="73"/>
      <c r="AZ467" s="24"/>
      <c r="BA467" s="73"/>
      <c r="BB467" s="73"/>
      <c r="BC467" s="73"/>
      <c r="BD467" s="73"/>
      <c r="BE467" s="24"/>
      <c r="BF467" s="73"/>
    </row>
    <row r="468" spans="1:58" s="36" customFormat="1">
      <c r="A468" s="69" t="s">
        <v>265</v>
      </c>
      <c r="B468" s="37">
        <v>55.999000000000002</v>
      </c>
      <c r="C468" s="70">
        <v>26.847999999999999</v>
      </c>
      <c r="D468" s="70">
        <v>42.551000000000002</v>
      </c>
      <c r="E468" s="70">
        <v>52.412999999999997</v>
      </c>
      <c r="F468" s="70">
        <v>55.335999999999999</v>
      </c>
      <c r="G468" s="37">
        <v>177.148</v>
      </c>
      <c r="H468" s="70">
        <v>65.95</v>
      </c>
      <c r="I468" s="70">
        <v>59.054000000000002</v>
      </c>
      <c r="J468" s="70">
        <v>60.661000000000001</v>
      </c>
      <c r="K468" s="70">
        <v>62.552000000000007</v>
      </c>
      <c r="L468" s="37">
        <v>248.21700000000001</v>
      </c>
      <c r="M468" s="70">
        <v>58.691000000000003</v>
      </c>
      <c r="N468" s="70">
        <v>7.2850000000000001</v>
      </c>
      <c r="O468" s="70">
        <v>71.742000000000004</v>
      </c>
      <c r="P468" s="70">
        <v>40.600999999999985</v>
      </c>
      <c r="Q468" s="37">
        <v>178.31899999999999</v>
      </c>
      <c r="R468" s="70">
        <v>61.37</v>
      </c>
      <c r="S468" s="70">
        <v>65.313000000000002</v>
      </c>
      <c r="T468" s="70">
        <v>63.363999999999997</v>
      </c>
      <c r="U468" s="70">
        <v>106</v>
      </c>
      <c r="V468" s="37">
        <v>294.86799999999999</v>
      </c>
      <c r="W468" s="70">
        <v>51.604999999999997</v>
      </c>
      <c r="X468" s="70">
        <v>74.488</v>
      </c>
      <c r="Y468" s="70">
        <v>53.99</v>
      </c>
      <c r="Z468" s="70">
        <v>72.665999999999997</v>
      </c>
      <c r="AA468" s="37">
        <v>252.749</v>
      </c>
      <c r="AB468" s="70">
        <v>67.429000000000002</v>
      </c>
      <c r="AC468" s="70">
        <v>67.584000000000003</v>
      </c>
      <c r="AD468" s="70">
        <v>72.408000000000001</v>
      </c>
      <c r="AE468" s="70">
        <v>59.578999999999979</v>
      </c>
      <c r="AF468" s="37">
        <v>267</v>
      </c>
      <c r="AG468" s="70">
        <v>73</v>
      </c>
      <c r="AH468" s="70">
        <v>67</v>
      </c>
      <c r="AI468" s="70">
        <v>76</v>
      </c>
      <c r="AJ468" s="70">
        <v>57</v>
      </c>
      <c r="AK468" s="37">
        <v>273</v>
      </c>
      <c r="AL468" s="70">
        <v>59</v>
      </c>
      <c r="AM468" s="70">
        <v>70</v>
      </c>
      <c r="AN468" s="70">
        <v>74</v>
      </c>
      <c r="AO468" s="70">
        <v>47</v>
      </c>
      <c r="AP468" s="37">
        <v>250</v>
      </c>
      <c r="AQ468" s="70">
        <v>57</v>
      </c>
      <c r="AR468" s="70">
        <v>77</v>
      </c>
      <c r="AS468" s="70">
        <v>62</v>
      </c>
      <c r="AT468" s="70">
        <v>68</v>
      </c>
      <c r="AU468" s="37">
        <v>264</v>
      </c>
      <c r="AV468" s="70">
        <v>52</v>
      </c>
      <c r="AW468" s="70">
        <v>49</v>
      </c>
      <c r="AX468" s="70">
        <v>35</v>
      </c>
      <c r="AY468" s="70">
        <v>27</v>
      </c>
      <c r="AZ468" s="37">
        <v>163</v>
      </c>
      <c r="BA468" s="151">
        <v>-1</v>
      </c>
      <c r="BB468" s="151">
        <v>-17</v>
      </c>
      <c r="BC468" s="70">
        <v>1</v>
      </c>
      <c r="BD468" s="151">
        <v>-1139</v>
      </c>
      <c r="BE468" s="178">
        <v>-1156</v>
      </c>
      <c r="BF468" s="186">
        <v>-45</v>
      </c>
    </row>
    <row r="469" spans="1:58">
      <c r="A469" s="71" t="s">
        <v>7</v>
      </c>
      <c r="B469" s="24"/>
      <c r="C469" s="72"/>
      <c r="D469" s="72">
        <v>0.58488528009535168</v>
      </c>
      <c r="E469" s="72">
        <v>0.2317689361002091</v>
      </c>
      <c r="F469" s="72">
        <v>5.576860702497477E-2</v>
      </c>
      <c r="G469" s="24"/>
      <c r="H469" s="72">
        <v>0.19181003325140966</v>
      </c>
      <c r="I469" s="72">
        <v>-0.10456406368460958</v>
      </c>
      <c r="J469" s="72">
        <v>2.7212381887763648E-2</v>
      </c>
      <c r="K469" s="72">
        <v>3.1173241456619705E-2</v>
      </c>
      <c r="L469" s="24"/>
      <c r="M469" s="72">
        <v>-6.172464509528075E-2</v>
      </c>
      <c r="N469" s="72">
        <v>-0.87587534715714499</v>
      </c>
      <c r="O469" s="72">
        <v>8.847906657515443</v>
      </c>
      <c r="P469" s="72">
        <v>-0.43406930389451115</v>
      </c>
      <c r="Q469" s="24"/>
      <c r="R469" s="72">
        <v>0.51153912465210261</v>
      </c>
      <c r="S469" s="72">
        <v>6.4249633371354253E-2</v>
      </c>
      <c r="T469" s="72">
        <v>-2.9840919878125427E-2</v>
      </c>
      <c r="U469" s="72">
        <v>0.67287418723565429</v>
      </c>
      <c r="V469" s="24"/>
      <c r="W469" s="72">
        <v>-0.51316037735849052</v>
      </c>
      <c r="X469" s="72">
        <v>0.44342602461001857</v>
      </c>
      <c r="Y469" s="72">
        <v>-0.27518526474062932</v>
      </c>
      <c r="Z469" s="72">
        <v>0.34591591035376901</v>
      </c>
      <c r="AA469" s="24"/>
      <c r="AB469" s="72">
        <v>-7.2069468527234171E-2</v>
      </c>
      <c r="AC469" s="72">
        <v>2.2987142030876928E-3</v>
      </c>
      <c r="AD469" s="72">
        <v>7.1377840909090828E-2</v>
      </c>
      <c r="AE469" s="72">
        <v>-0.17717655507678742</v>
      </c>
      <c r="AF469" s="24"/>
      <c r="AG469" s="72">
        <v>0.22526393527920963</v>
      </c>
      <c r="AH469" s="72">
        <v>-8.2191780821917804E-2</v>
      </c>
      <c r="AI469" s="72">
        <v>0.13432835820895517</v>
      </c>
      <c r="AJ469" s="72">
        <v>-0.25</v>
      </c>
      <c r="AK469" s="24"/>
      <c r="AL469" s="72">
        <v>3.5087719298245723E-2</v>
      </c>
      <c r="AM469" s="72">
        <v>0.18644067796610164</v>
      </c>
      <c r="AN469" s="72">
        <v>5.7142857142857162E-2</v>
      </c>
      <c r="AO469" s="72">
        <v>-0.36486486486486491</v>
      </c>
      <c r="AP469" s="24"/>
      <c r="AQ469" s="72">
        <v>0.2127659574468086</v>
      </c>
      <c r="AR469" s="72">
        <v>0.35087719298245612</v>
      </c>
      <c r="AS469" s="72">
        <v>-0.19480519480519476</v>
      </c>
      <c r="AT469" s="72">
        <v>9.6774193548387011E-2</v>
      </c>
      <c r="AU469" s="24"/>
      <c r="AV469" s="72">
        <v>-0.23529411764705888</v>
      </c>
      <c r="AW469" s="72">
        <v>-5.7692307692307709E-2</v>
      </c>
      <c r="AX469" s="72">
        <v>-0.2857142857142857</v>
      </c>
      <c r="AY469" s="72">
        <v>-0.22857142857142854</v>
      </c>
      <c r="AZ469" s="24"/>
      <c r="BA469" s="85" t="s">
        <v>43</v>
      </c>
      <c r="BB469" s="72">
        <v>16</v>
      </c>
      <c r="BC469" s="85" t="s">
        <v>43</v>
      </c>
      <c r="BD469" s="85" t="s">
        <v>43</v>
      </c>
      <c r="BE469" s="24"/>
      <c r="BF469" s="85" t="s">
        <v>43</v>
      </c>
    </row>
    <row r="470" spans="1:58">
      <c r="A470" s="71" t="s">
        <v>8</v>
      </c>
      <c r="B470" s="24"/>
      <c r="C470" s="73"/>
      <c r="D470" s="73"/>
      <c r="E470" s="73"/>
      <c r="F470" s="73"/>
      <c r="G470" s="24">
        <v>2.1634136323862925</v>
      </c>
      <c r="H470" s="73">
        <v>1.4564213349225272</v>
      </c>
      <c r="I470" s="73">
        <v>0.3878404737843999</v>
      </c>
      <c r="J470" s="73">
        <v>0.15736553908381512</v>
      </c>
      <c r="K470" s="73">
        <v>0.13040335405522629</v>
      </c>
      <c r="L470" s="24">
        <v>0.4011843204552128</v>
      </c>
      <c r="M470" s="73">
        <v>-0.11006823351023498</v>
      </c>
      <c r="N470" s="73">
        <v>-0.8766383310190673</v>
      </c>
      <c r="O470" s="73">
        <v>0.18267090882115378</v>
      </c>
      <c r="P470" s="73">
        <v>-0.35092403120603688</v>
      </c>
      <c r="Q470" s="24">
        <v>-0.28160037386641534</v>
      </c>
      <c r="R470" s="73">
        <v>4.5645840077694899E-2</v>
      </c>
      <c r="S470" s="73">
        <v>7.9654083733699377</v>
      </c>
      <c r="T470" s="73">
        <v>-0.11677957124139282</v>
      </c>
      <c r="U470" s="73">
        <v>1.6107731336666595</v>
      </c>
      <c r="V470" s="24">
        <v>0.65359832659447403</v>
      </c>
      <c r="W470" s="73">
        <v>-0.15911683232849927</v>
      </c>
      <c r="X470" s="73">
        <v>0.14047739347449961</v>
      </c>
      <c r="Y470" s="73">
        <v>-0.14793889274666994</v>
      </c>
      <c r="Z470" s="73">
        <v>-0.30676104978964125</v>
      </c>
      <c r="AA470" s="24">
        <v>-0.14284018611717786</v>
      </c>
      <c r="AB470" s="73">
        <v>0.30663695378354827</v>
      </c>
      <c r="AC470" s="73">
        <v>-9.2686070239501595E-2</v>
      </c>
      <c r="AD470" s="73">
        <v>0.34113724763845155</v>
      </c>
      <c r="AE470" s="73">
        <v>-0.18009798255029885</v>
      </c>
      <c r="AF470" s="24">
        <v>5.6384001519293792E-2</v>
      </c>
      <c r="AG470" s="73">
        <v>8.2620237583235667E-2</v>
      </c>
      <c r="AH470" s="73">
        <v>-8.6410984848485084E-3</v>
      </c>
      <c r="AI470" s="73">
        <v>4.9607778146061099E-2</v>
      </c>
      <c r="AJ470" s="73">
        <v>-4.3287064234041828E-2</v>
      </c>
      <c r="AK470" s="24">
        <v>2.2471910112359605E-2</v>
      </c>
      <c r="AL470" s="73">
        <v>-0.19178082191780821</v>
      </c>
      <c r="AM470" s="73">
        <v>4.4776119402984982E-2</v>
      </c>
      <c r="AN470" s="73">
        <v>-2.6315789473684181E-2</v>
      </c>
      <c r="AO470" s="73">
        <v>-0.17543859649122806</v>
      </c>
      <c r="AP470" s="24">
        <v>-8.4249084249084283E-2</v>
      </c>
      <c r="AQ470" s="73">
        <v>-3.3898305084745783E-2</v>
      </c>
      <c r="AR470" s="73">
        <v>0.10000000000000009</v>
      </c>
      <c r="AS470" s="73">
        <v>-0.16216216216216217</v>
      </c>
      <c r="AT470" s="73">
        <v>0.44680851063829796</v>
      </c>
      <c r="AU470" s="24">
        <v>5.600000000000005E-2</v>
      </c>
      <c r="AV470" s="73">
        <v>-8.7719298245614086E-2</v>
      </c>
      <c r="AW470" s="73">
        <v>-0.36363636363636365</v>
      </c>
      <c r="AX470" s="73">
        <v>-0.43548387096774188</v>
      </c>
      <c r="AY470" s="73">
        <v>-0.60294117647058831</v>
      </c>
      <c r="AZ470" s="24">
        <v>-0.38257575757575757</v>
      </c>
      <c r="BA470" s="85" t="s">
        <v>43</v>
      </c>
      <c r="BB470" s="85" t="s">
        <v>43</v>
      </c>
      <c r="BC470" s="73">
        <v>-0.97142857142857142</v>
      </c>
      <c r="BD470" s="85" t="s">
        <v>43</v>
      </c>
      <c r="BE470" s="92" t="s">
        <v>43</v>
      </c>
      <c r="BF470" s="85" t="s">
        <v>43</v>
      </c>
    </row>
    <row r="471" spans="1:58">
      <c r="A471" s="69" t="s">
        <v>92</v>
      </c>
      <c r="B471" s="37">
        <v>153</v>
      </c>
      <c r="C471" s="70"/>
      <c r="D471" s="70"/>
      <c r="E471" s="70"/>
      <c r="F471" s="70"/>
      <c r="G471" s="37">
        <v>178</v>
      </c>
      <c r="H471" s="70"/>
      <c r="I471" s="70"/>
      <c r="J471" s="70"/>
      <c r="K471" s="70"/>
      <c r="L471" s="37">
        <v>170</v>
      </c>
      <c r="M471" s="80" t="s">
        <v>52</v>
      </c>
      <c r="N471" s="80" t="s">
        <v>52</v>
      </c>
      <c r="O471" s="80" t="s">
        <v>52</v>
      </c>
      <c r="P471" s="80" t="s">
        <v>52</v>
      </c>
      <c r="Q471" s="37">
        <v>172</v>
      </c>
      <c r="R471" s="80" t="s">
        <v>52</v>
      </c>
      <c r="S471" s="80" t="s">
        <v>52</v>
      </c>
      <c r="T471" s="80" t="s">
        <v>52</v>
      </c>
      <c r="U471" s="80" t="s">
        <v>52</v>
      </c>
      <c r="V471" s="37">
        <v>146</v>
      </c>
      <c r="W471" s="80" t="s">
        <v>52</v>
      </c>
      <c r="X471" s="80" t="s">
        <v>52</v>
      </c>
      <c r="Y471" s="80" t="s">
        <v>52</v>
      </c>
      <c r="Z471" s="80" t="s">
        <v>52</v>
      </c>
      <c r="AA471" s="37">
        <v>154</v>
      </c>
      <c r="AB471" s="80" t="s">
        <v>52</v>
      </c>
      <c r="AC471" s="80" t="s">
        <v>52</v>
      </c>
      <c r="AD471" s="80" t="s">
        <v>52</v>
      </c>
      <c r="AE471" s="80" t="s">
        <v>52</v>
      </c>
      <c r="AF471" s="37">
        <v>161</v>
      </c>
      <c r="AG471" s="80" t="s">
        <v>52</v>
      </c>
      <c r="AH471" s="80" t="s">
        <v>52</v>
      </c>
      <c r="AI471" s="80" t="s">
        <v>52</v>
      </c>
      <c r="AJ471" s="80" t="s">
        <v>52</v>
      </c>
      <c r="AK471" s="37">
        <v>111</v>
      </c>
      <c r="AL471" s="80" t="s">
        <v>52</v>
      </c>
      <c r="AM471" s="80" t="s">
        <v>52</v>
      </c>
      <c r="AN471" s="80" t="s">
        <v>52</v>
      </c>
      <c r="AO471" s="80" t="s">
        <v>52</v>
      </c>
      <c r="AP471" s="37">
        <v>90</v>
      </c>
      <c r="AQ471" s="70">
        <v>19</v>
      </c>
      <c r="AR471" s="70">
        <v>12</v>
      </c>
      <c r="AS471" s="70">
        <v>26</v>
      </c>
      <c r="AT471" s="70">
        <v>1</v>
      </c>
      <c r="AU471" s="37">
        <v>58</v>
      </c>
      <c r="AV471" s="70">
        <v>27</v>
      </c>
      <c r="AW471" s="70">
        <v>32</v>
      </c>
      <c r="AX471" s="151">
        <v>-1</v>
      </c>
      <c r="AY471" s="70">
        <v>13</v>
      </c>
      <c r="AZ471" s="37">
        <v>71</v>
      </c>
      <c r="BA471" s="151">
        <v>-3</v>
      </c>
      <c r="BB471" s="151">
        <v>-7</v>
      </c>
      <c r="BC471" s="151">
        <v>3</v>
      </c>
      <c r="BD471" s="151">
        <v>-4</v>
      </c>
      <c r="BE471" s="178">
        <v>-11</v>
      </c>
      <c r="BF471" s="151">
        <v>5</v>
      </c>
    </row>
    <row r="472" spans="1:58">
      <c r="A472" s="71" t="s">
        <v>7</v>
      </c>
      <c r="B472" s="24"/>
      <c r="C472" s="72"/>
      <c r="D472" s="72"/>
      <c r="E472" s="72"/>
      <c r="F472" s="72"/>
      <c r="G472" s="24"/>
      <c r="H472" s="72"/>
      <c r="I472" s="72"/>
      <c r="J472" s="72"/>
      <c r="K472" s="72"/>
      <c r="L472" s="24"/>
      <c r="M472" s="72"/>
      <c r="N472" s="72"/>
      <c r="O472" s="72"/>
      <c r="P472" s="72"/>
      <c r="Q472" s="24"/>
      <c r="R472" s="72"/>
      <c r="S472" s="72"/>
      <c r="T472" s="72"/>
      <c r="U472" s="72"/>
      <c r="V472" s="24"/>
      <c r="W472" s="72"/>
      <c r="X472" s="72"/>
      <c r="Y472" s="72"/>
      <c r="Z472" s="72"/>
      <c r="AA472" s="24"/>
      <c r="AB472" s="72"/>
      <c r="AC472" s="72"/>
      <c r="AD472" s="72"/>
      <c r="AE472" s="72"/>
      <c r="AF472" s="24"/>
      <c r="AG472" s="72"/>
      <c r="AH472" s="72"/>
      <c r="AI472" s="72"/>
      <c r="AJ472" s="72"/>
      <c r="AK472" s="24"/>
      <c r="AL472" s="72"/>
      <c r="AM472" s="72"/>
      <c r="AN472" s="72"/>
      <c r="AO472" s="72"/>
      <c r="AP472" s="24"/>
      <c r="AQ472" s="72"/>
      <c r="AR472" s="72">
        <v>-0.36842105263157898</v>
      </c>
      <c r="AS472" s="72">
        <v>1.1666666666666665</v>
      </c>
      <c r="AT472" s="72">
        <v>-0.96153846153846156</v>
      </c>
      <c r="AU472" s="24"/>
      <c r="AV472" s="72">
        <v>26</v>
      </c>
      <c r="AW472" s="72">
        <v>0.18518518518518512</v>
      </c>
      <c r="AX472" s="85" t="s">
        <v>43</v>
      </c>
      <c r="AY472" s="85" t="s">
        <v>43</v>
      </c>
      <c r="AZ472" s="24"/>
      <c r="BA472" s="83" t="s">
        <v>43</v>
      </c>
      <c r="BB472" s="72">
        <v>1.3333333333333335</v>
      </c>
      <c r="BC472" s="85" t="s">
        <v>43</v>
      </c>
      <c r="BD472" s="85" t="s">
        <v>43</v>
      </c>
      <c r="BE472" s="24"/>
      <c r="BF472" s="83" t="s">
        <v>43</v>
      </c>
    </row>
    <row r="473" spans="1:58">
      <c r="A473" s="71" t="s">
        <v>8</v>
      </c>
      <c r="B473" s="24"/>
      <c r="C473" s="73"/>
      <c r="D473" s="73"/>
      <c r="E473" s="73"/>
      <c r="F473" s="73"/>
      <c r="G473" s="24">
        <v>0.1633986928104576</v>
      </c>
      <c r="H473" s="73"/>
      <c r="I473" s="73"/>
      <c r="J473" s="73"/>
      <c r="K473" s="73"/>
      <c r="L473" s="24">
        <v>-4.49438202247191E-2</v>
      </c>
      <c r="M473" s="73"/>
      <c r="N473" s="73"/>
      <c r="O473" s="73"/>
      <c r="P473" s="73"/>
      <c r="Q473" s="24">
        <v>1.1764705882352899E-2</v>
      </c>
      <c r="R473" s="73"/>
      <c r="S473" s="73"/>
      <c r="T473" s="73"/>
      <c r="U473" s="73"/>
      <c r="V473" s="24">
        <v>-0.15116279069767447</v>
      </c>
      <c r="W473" s="73"/>
      <c r="X473" s="73"/>
      <c r="Y473" s="73"/>
      <c r="Z473" s="73"/>
      <c r="AA473" s="24">
        <v>5.4794520547945202E-2</v>
      </c>
      <c r="AB473" s="73"/>
      <c r="AC473" s="73"/>
      <c r="AD473" s="73"/>
      <c r="AE473" s="73"/>
      <c r="AF473" s="24">
        <v>4.5454545454545414E-2</v>
      </c>
      <c r="AG473" s="73"/>
      <c r="AH473" s="73"/>
      <c r="AI473" s="73"/>
      <c r="AJ473" s="73"/>
      <c r="AK473" s="24">
        <v>-0.31055900621118016</v>
      </c>
      <c r="AL473" s="73"/>
      <c r="AM473" s="73"/>
      <c r="AN473" s="73"/>
      <c r="AO473" s="73"/>
      <c r="AP473" s="24">
        <v>-0.18918918918918914</v>
      </c>
      <c r="AQ473" s="73"/>
      <c r="AR473" s="73"/>
      <c r="AS473" s="73"/>
      <c r="AT473" s="73"/>
      <c r="AU473" s="24">
        <v>-0.35555555555555551</v>
      </c>
      <c r="AV473" s="73">
        <v>0.42105263157894735</v>
      </c>
      <c r="AW473" s="73">
        <v>1.6666666666666665</v>
      </c>
      <c r="AX473" s="85" t="s">
        <v>43</v>
      </c>
      <c r="AY473" s="73">
        <v>12</v>
      </c>
      <c r="AZ473" s="24">
        <v>0.22413793103448265</v>
      </c>
      <c r="BA473" s="83" t="s">
        <v>43</v>
      </c>
      <c r="BB473" s="85" t="s">
        <v>43</v>
      </c>
      <c r="BC473" s="85" t="s">
        <v>43</v>
      </c>
      <c r="BD473" s="85" t="s">
        <v>43</v>
      </c>
      <c r="BE473" s="92" t="s">
        <v>43</v>
      </c>
      <c r="BF473" s="83" t="s">
        <v>43</v>
      </c>
    </row>
    <row r="474" spans="1:58" hidden="1">
      <c r="A474" s="192" t="s">
        <v>166</v>
      </c>
      <c r="B474" s="178">
        <v>-97.132000000000005</v>
      </c>
      <c r="C474" s="80" t="s">
        <v>52</v>
      </c>
      <c r="D474" s="80" t="s">
        <v>52</v>
      </c>
      <c r="E474" s="80" t="s">
        <v>52</v>
      </c>
      <c r="F474" s="80" t="s">
        <v>52</v>
      </c>
      <c r="G474" s="178">
        <v>-0.69700000000000983</v>
      </c>
      <c r="H474" s="80" t="s">
        <v>52</v>
      </c>
      <c r="I474" s="80" t="s">
        <v>52</v>
      </c>
      <c r="J474" s="80" t="s">
        <v>52</v>
      </c>
      <c r="K474" s="80" t="s">
        <v>52</v>
      </c>
      <c r="L474" s="37">
        <v>78.664000000000001</v>
      </c>
      <c r="M474" s="80" t="s">
        <v>52</v>
      </c>
      <c r="N474" s="80" t="s">
        <v>52</v>
      </c>
      <c r="O474" s="80" t="s">
        <v>52</v>
      </c>
      <c r="P474" s="80" t="s">
        <v>52</v>
      </c>
      <c r="Q474" s="37">
        <v>6.0479999999999858</v>
      </c>
      <c r="R474" s="80" t="s">
        <v>52</v>
      </c>
      <c r="S474" s="80" t="s">
        <v>52</v>
      </c>
      <c r="T474" s="80" t="s">
        <v>52</v>
      </c>
      <c r="U474" s="80" t="s">
        <v>52</v>
      </c>
      <c r="V474" s="37">
        <v>149.04</v>
      </c>
      <c r="W474" s="80" t="s">
        <v>52</v>
      </c>
      <c r="X474" s="80" t="s">
        <v>52</v>
      </c>
      <c r="Y474" s="80" t="s">
        <v>52</v>
      </c>
      <c r="Z474" s="80" t="s">
        <v>52</v>
      </c>
      <c r="AA474" s="37">
        <v>99.176999999999978</v>
      </c>
      <c r="AB474" s="80" t="s">
        <v>52</v>
      </c>
      <c r="AC474" s="80" t="s">
        <v>52</v>
      </c>
      <c r="AD474" s="80" t="s">
        <v>52</v>
      </c>
      <c r="AE474" s="80" t="s">
        <v>52</v>
      </c>
      <c r="AF474" s="37">
        <v>106</v>
      </c>
      <c r="AG474" s="70">
        <v>55</v>
      </c>
      <c r="AH474" s="70">
        <v>23</v>
      </c>
      <c r="AI474" s="70">
        <v>50</v>
      </c>
      <c r="AJ474" s="70">
        <v>34</v>
      </c>
      <c r="AK474" s="37">
        <v>162</v>
      </c>
      <c r="AL474" s="70">
        <v>60</v>
      </c>
      <c r="AM474" s="70">
        <v>15</v>
      </c>
      <c r="AN474" s="70">
        <v>80</v>
      </c>
      <c r="AO474" s="70">
        <v>5</v>
      </c>
      <c r="AP474" s="37">
        <v>160</v>
      </c>
      <c r="AQ474" s="70">
        <v>38</v>
      </c>
      <c r="AR474" s="70">
        <v>65</v>
      </c>
      <c r="AS474" s="147">
        <v>36</v>
      </c>
      <c r="AT474" s="70">
        <v>67</v>
      </c>
      <c r="AU474" s="37">
        <v>206</v>
      </c>
      <c r="AV474" s="70">
        <v>25</v>
      </c>
      <c r="AW474" s="70">
        <v>16</v>
      </c>
      <c r="AX474" s="70">
        <v>36</v>
      </c>
      <c r="AY474" s="70">
        <v>15</v>
      </c>
      <c r="AZ474" s="37">
        <v>92</v>
      </c>
      <c r="BA474" s="70">
        <v>2</v>
      </c>
      <c r="BB474" s="70">
        <v>16</v>
      </c>
      <c r="BC474" s="70">
        <v>36</v>
      </c>
      <c r="BD474" s="70">
        <v>38</v>
      </c>
      <c r="BE474" s="37">
        <v>92</v>
      </c>
      <c r="BF474" s="70">
        <v>2</v>
      </c>
    </row>
    <row r="475" spans="1:58" hidden="1">
      <c r="A475" s="71" t="s">
        <v>7</v>
      </c>
      <c r="B475" s="24"/>
      <c r="C475" s="73"/>
      <c r="D475" s="73"/>
      <c r="E475" s="73"/>
      <c r="F475" s="73"/>
      <c r="G475" s="24"/>
      <c r="H475" s="73"/>
      <c r="I475" s="73"/>
      <c r="J475" s="73"/>
      <c r="K475" s="73"/>
      <c r="L475" s="24"/>
      <c r="M475" s="73"/>
      <c r="N475" s="73"/>
      <c r="O475" s="73"/>
      <c r="P475" s="73"/>
      <c r="Q475" s="24"/>
      <c r="R475" s="73"/>
      <c r="S475" s="73"/>
      <c r="T475" s="73"/>
      <c r="U475" s="73"/>
      <c r="V475" s="24"/>
      <c r="W475" s="73"/>
      <c r="X475" s="73"/>
      <c r="Y475" s="73"/>
      <c r="Z475" s="73"/>
      <c r="AA475" s="24"/>
      <c r="AB475" s="73"/>
      <c r="AC475" s="73"/>
      <c r="AD475" s="73"/>
      <c r="AE475" s="73"/>
      <c r="AF475" s="24"/>
      <c r="AG475" s="72"/>
      <c r="AH475" s="72">
        <v>-0.58181818181818179</v>
      </c>
      <c r="AI475" s="72">
        <v>1.1739130434782608</v>
      </c>
      <c r="AJ475" s="72">
        <v>-0.31999999999999995</v>
      </c>
      <c r="AK475" s="24"/>
      <c r="AL475" s="72">
        <v>0.76470588235294112</v>
      </c>
      <c r="AM475" s="72">
        <v>-0.75</v>
      </c>
      <c r="AN475" s="72">
        <v>4.333333333333333</v>
      </c>
      <c r="AO475" s="72">
        <v>-0.9375</v>
      </c>
      <c r="AP475" s="24"/>
      <c r="AQ475" s="72">
        <v>6.6</v>
      </c>
      <c r="AR475" s="72">
        <v>0.71052631578947367</v>
      </c>
      <c r="AS475" s="72">
        <v>-0.44615384615384612</v>
      </c>
      <c r="AT475" s="72">
        <v>0.86111111111111116</v>
      </c>
      <c r="AU475" s="24"/>
      <c r="AV475" s="72">
        <v>-0.62686567164179108</v>
      </c>
      <c r="AW475" s="72">
        <v>-0.36</v>
      </c>
      <c r="AX475" s="72">
        <v>1.25</v>
      </c>
      <c r="AY475" s="72">
        <v>-0.58333333333333326</v>
      </c>
      <c r="AZ475" s="24"/>
      <c r="BA475" s="72">
        <v>-0.8666666666666667</v>
      </c>
      <c r="BB475" s="72">
        <v>7</v>
      </c>
      <c r="BC475" s="72">
        <v>1.25</v>
      </c>
      <c r="BD475" s="72">
        <v>5.555555555555558E-2</v>
      </c>
      <c r="BE475" s="24"/>
      <c r="BF475" s="72">
        <v>-0.94736842105263164</v>
      </c>
    </row>
    <row r="476" spans="1:58" hidden="1">
      <c r="A476" s="71" t="s">
        <v>8</v>
      </c>
      <c r="B476" s="24"/>
      <c r="C476" s="73"/>
      <c r="D476" s="73"/>
      <c r="E476" s="73"/>
      <c r="F476" s="73"/>
      <c r="G476" s="24">
        <v>-0.99282419799859978</v>
      </c>
      <c r="H476" s="73"/>
      <c r="I476" s="73"/>
      <c r="J476" s="73"/>
      <c r="K476" s="73"/>
      <c r="L476" s="92" t="s">
        <v>43</v>
      </c>
      <c r="M476" s="73"/>
      <c r="N476" s="73"/>
      <c r="O476" s="73"/>
      <c r="P476" s="73"/>
      <c r="Q476" s="24">
        <v>-0.92311603783179108</v>
      </c>
      <c r="R476" s="73"/>
      <c r="S476" s="73"/>
      <c r="T476" s="73"/>
      <c r="U476" s="73"/>
      <c r="V476" s="24">
        <v>23.642857142857199</v>
      </c>
      <c r="W476" s="73"/>
      <c r="X476" s="73"/>
      <c r="Y476" s="73"/>
      <c r="Z476" s="73"/>
      <c r="AA476" s="24">
        <v>-0.33456119162640918</v>
      </c>
      <c r="AB476" s="73"/>
      <c r="AC476" s="73"/>
      <c r="AD476" s="73"/>
      <c r="AE476" s="73"/>
      <c r="AF476" s="24">
        <v>6.8796192665638412E-2</v>
      </c>
      <c r="AG476" s="73"/>
      <c r="AH476" s="73"/>
      <c r="AI476" s="73"/>
      <c r="AJ476" s="73"/>
      <c r="AK476" s="24">
        <v>0.52830188679245293</v>
      </c>
      <c r="AL476" s="73">
        <v>9.0909090909090828E-2</v>
      </c>
      <c r="AM476" s="73">
        <v>-0.34782608695652173</v>
      </c>
      <c r="AN476" s="73">
        <v>0.60000000000000009</v>
      </c>
      <c r="AO476" s="73">
        <v>-0.8529411764705882</v>
      </c>
      <c r="AP476" s="24"/>
      <c r="AQ476" s="73">
        <v>-0.3666666666666667</v>
      </c>
      <c r="AR476" s="73">
        <v>3.333333333333333</v>
      </c>
      <c r="AS476" s="73">
        <v>-0.55000000000000004</v>
      </c>
      <c r="AT476" s="73">
        <v>12.4</v>
      </c>
      <c r="AU476" s="24">
        <v>0.28750000000000009</v>
      </c>
      <c r="AV476" s="73">
        <v>-0.34210526315789469</v>
      </c>
      <c r="AW476" s="73">
        <v>-0.75384615384615383</v>
      </c>
      <c r="AX476" s="73">
        <v>0</v>
      </c>
      <c r="AY476" s="73">
        <v>-0.77611940298507465</v>
      </c>
      <c r="AZ476" s="24">
        <v>-0.55339805825242716</v>
      </c>
      <c r="BA476" s="73">
        <v>-0.92</v>
      </c>
      <c r="BB476" s="73">
        <v>0</v>
      </c>
      <c r="BC476" s="73">
        <v>0</v>
      </c>
      <c r="BD476" s="73">
        <v>1.5333333333333332</v>
      </c>
      <c r="BE476" s="24">
        <v>0</v>
      </c>
      <c r="BF476" s="73">
        <v>0</v>
      </c>
    </row>
    <row r="477" spans="1:58" s="36" customFormat="1">
      <c r="A477" s="69" t="s">
        <v>167</v>
      </c>
      <c r="B477" s="178">
        <v>-117.61</v>
      </c>
      <c r="C477" s="186">
        <v>-65.766999999999996</v>
      </c>
      <c r="D477" s="186">
        <v>-99.322000000000003</v>
      </c>
      <c r="E477" s="186">
        <v>-82.126999999999995</v>
      </c>
      <c r="F477" s="186">
        <v>-17.490000000000009</v>
      </c>
      <c r="G477" s="178">
        <v>-264.70600000000002</v>
      </c>
      <c r="H477" s="186">
        <v>-1.153</v>
      </c>
      <c r="I477" s="186">
        <v>-95.153999999999996</v>
      </c>
      <c r="J477" s="186">
        <v>-88.456999999999994</v>
      </c>
      <c r="K477" s="186">
        <v>-37.690000000000019</v>
      </c>
      <c r="L477" s="178">
        <v>-222.45400000000001</v>
      </c>
      <c r="M477" s="186">
        <v>-8.2669999999999995</v>
      </c>
      <c r="N477" s="186">
        <v>-142.78399999999999</v>
      </c>
      <c r="O477" s="186">
        <v>-78.350999999999999</v>
      </c>
      <c r="P477" s="186">
        <v>-84.237000000000023</v>
      </c>
      <c r="Q477" s="178">
        <v>-313.63900000000001</v>
      </c>
      <c r="R477" s="186">
        <v>-73.378</v>
      </c>
      <c r="S477" s="186">
        <v>-88.364000000000004</v>
      </c>
      <c r="T477" s="186">
        <v>-75.885000000000005</v>
      </c>
      <c r="U477" s="186">
        <v>8.0100000000000335</v>
      </c>
      <c r="V477" s="178">
        <v>-229.61699999999999</v>
      </c>
      <c r="W477" s="186">
        <v>-63.862000000000002</v>
      </c>
      <c r="X477" s="186">
        <v>-106.64400000000001</v>
      </c>
      <c r="Y477" s="186">
        <v>-118.672</v>
      </c>
      <c r="Z477" s="186">
        <v>-21.139000000000003</v>
      </c>
      <c r="AA477" s="178">
        <v>-310.31700000000001</v>
      </c>
      <c r="AB477" s="186">
        <v>-60.701000000000001</v>
      </c>
      <c r="AC477" s="186">
        <v>-100.938</v>
      </c>
      <c r="AD477" s="186">
        <v>-136.084</v>
      </c>
      <c r="AE477" s="186">
        <v>-82.971000000000032</v>
      </c>
      <c r="AF477" s="178">
        <v>-380.69400000000002</v>
      </c>
      <c r="AG477" s="186">
        <v>-34</v>
      </c>
      <c r="AH477" s="186">
        <v>-115</v>
      </c>
      <c r="AI477" s="186">
        <v>-86</v>
      </c>
      <c r="AJ477" s="186">
        <v>-87</v>
      </c>
      <c r="AK477" s="178">
        <v>-322</v>
      </c>
      <c r="AL477" s="186">
        <v>-3</v>
      </c>
      <c r="AM477" s="186">
        <v>-166</v>
      </c>
      <c r="AN477" s="186">
        <v>-75</v>
      </c>
      <c r="AO477" s="186">
        <v>-110</v>
      </c>
      <c r="AP477" s="178">
        <v>-354</v>
      </c>
      <c r="AQ477" s="186">
        <v>-71</v>
      </c>
      <c r="AR477" s="186">
        <v>-114</v>
      </c>
      <c r="AS477" s="186">
        <v>-142</v>
      </c>
      <c r="AT477" s="186">
        <v>395</v>
      </c>
      <c r="AU477" s="178">
        <v>68</v>
      </c>
      <c r="AV477" s="186">
        <v>19</v>
      </c>
      <c r="AW477" s="186">
        <v>-151</v>
      </c>
      <c r="AX477" s="186">
        <v>-123</v>
      </c>
      <c r="AY477" s="186">
        <v>11</v>
      </c>
      <c r="AZ477" s="178">
        <v>-244</v>
      </c>
      <c r="BA477" s="186">
        <v>1</v>
      </c>
      <c r="BB477" s="186">
        <v>-10</v>
      </c>
      <c r="BC477" s="186">
        <v>-2</v>
      </c>
      <c r="BD477" s="186">
        <v>-1137</v>
      </c>
      <c r="BE477" s="178">
        <v>-1148</v>
      </c>
      <c r="BF477" s="186">
        <v>-50</v>
      </c>
    </row>
    <row r="478" spans="1:58">
      <c r="A478" s="71" t="s">
        <v>7</v>
      </c>
      <c r="B478" s="178"/>
      <c r="C478" s="72"/>
      <c r="D478" s="72">
        <v>0.51021028783432443</v>
      </c>
      <c r="E478" s="72">
        <v>-0.17312377922313293</v>
      </c>
      <c r="F478" s="72">
        <v>-0.78703714978021833</v>
      </c>
      <c r="G478" s="24"/>
      <c r="H478" s="72">
        <v>-0.93407661520869067</v>
      </c>
      <c r="I478" s="72">
        <v>81.527320034692096</v>
      </c>
      <c r="J478" s="72">
        <v>-7.0380646110515643E-2</v>
      </c>
      <c r="K478" s="72">
        <v>-0.57391727053822739</v>
      </c>
      <c r="L478" s="24"/>
      <c r="M478" s="72">
        <v>-0.78065799946935543</v>
      </c>
      <c r="N478" s="72">
        <v>16.271561630579413</v>
      </c>
      <c r="O478" s="72">
        <v>-0.45126204616763776</v>
      </c>
      <c r="P478" s="72">
        <v>7.5123482788988394E-2</v>
      </c>
      <c r="Q478" s="24"/>
      <c r="R478" s="72">
        <v>-0.12891009888766247</v>
      </c>
      <c r="S478" s="72">
        <v>0.20423015072637574</v>
      </c>
      <c r="T478" s="72">
        <v>-0.14122266986555609</v>
      </c>
      <c r="U478" s="85" t="s">
        <v>43</v>
      </c>
      <c r="V478" s="24"/>
      <c r="W478" s="85" t="s">
        <v>43</v>
      </c>
      <c r="X478" s="72">
        <v>0.66991325044627481</v>
      </c>
      <c r="Y478" s="72">
        <v>0.11278646712426377</v>
      </c>
      <c r="Z478" s="72">
        <v>-0.821870365376837</v>
      </c>
      <c r="AA478" s="24"/>
      <c r="AB478" s="72">
        <v>1.8715171010927665</v>
      </c>
      <c r="AC478" s="72">
        <v>0.66287211083837172</v>
      </c>
      <c r="AD478" s="72">
        <v>0.34819394083496791</v>
      </c>
      <c r="AE478" s="72">
        <v>-0.39029569971488176</v>
      </c>
      <c r="AF478" s="24"/>
      <c r="AG478" s="72">
        <v>-0.59021826903375896</v>
      </c>
      <c r="AH478" s="72">
        <v>2.3823529411764706</v>
      </c>
      <c r="AI478" s="72">
        <v>-0.25217391304347825</v>
      </c>
      <c r="AJ478" s="72">
        <v>1.1627906976744207E-2</v>
      </c>
      <c r="AK478" s="24"/>
      <c r="AL478" s="72">
        <v>-0.96551724137931039</v>
      </c>
      <c r="AM478" s="72">
        <v>54.333333333333336</v>
      </c>
      <c r="AN478" s="72">
        <v>-0.54819277108433728</v>
      </c>
      <c r="AO478" s="72">
        <v>0.46666666666666656</v>
      </c>
      <c r="AP478" s="24"/>
      <c r="AQ478" s="72">
        <v>-0.3545454545454545</v>
      </c>
      <c r="AR478" s="72">
        <v>0.60563380281690149</v>
      </c>
      <c r="AS478" s="72">
        <v>0.2456140350877194</v>
      </c>
      <c r="AT478" s="85" t="s">
        <v>43</v>
      </c>
      <c r="AU478" s="24"/>
      <c r="AV478" s="72">
        <v>-0.95189873417721516</v>
      </c>
      <c r="AW478" s="85" t="s">
        <v>43</v>
      </c>
      <c r="AX478" s="72">
        <v>-0.18543046357615889</v>
      </c>
      <c r="AY478" s="72">
        <v>-1.089430894308943</v>
      </c>
      <c r="AZ478" s="24"/>
      <c r="BA478" s="72">
        <v>-0.90909090909090906</v>
      </c>
      <c r="BB478" s="85" t="s">
        <v>43</v>
      </c>
      <c r="BC478" s="72">
        <v>-0.8</v>
      </c>
      <c r="BD478" s="85" t="s">
        <v>43</v>
      </c>
      <c r="BE478" s="24"/>
      <c r="BF478" s="72">
        <v>-0.95602462620932283</v>
      </c>
    </row>
    <row r="479" spans="1:58">
      <c r="A479" s="71" t="s">
        <v>8</v>
      </c>
      <c r="B479" s="24"/>
      <c r="C479" s="73"/>
      <c r="D479" s="73"/>
      <c r="E479" s="73"/>
      <c r="F479" s="73"/>
      <c r="G479" s="24">
        <v>1.2507099736416971</v>
      </c>
      <c r="H479" s="73">
        <v>-0.98246841120926909</v>
      </c>
      <c r="I479" s="73">
        <v>-4.1964519441815562E-2</v>
      </c>
      <c r="J479" s="73">
        <v>7.7075748535804234E-2</v>
      </c>
      <c r="K479" s="73">
        <v>1.1549456832475702</v>
      </c>
      <c r="L479" s="24">
        <v>-0.15961859572506865</v>
      </c>
      <c r="M479" s="73">
        <v>6.169991326973113</v>
      </c>
      <c r="N479" s="73">
        <v>0.50055699182378044</v>
      </c>
      <c r="O479" s="73">
        <v>-0.11424760052907057</v>
      </c>
      <c r="P479" s="73">
        <v>1.2349960201644992</v>
      </c>
      <c r="Q479" s="24">
        <v>0.40990496911721075</v>
      </c>
      <c r="R479" s="73">
        <v>7.8760130639893564</v>
      </c>
      <c r="S479" s="73">
        <v>-0.38113514119229042</v>
      </c>
      <c r="T479" s="73">
        <v>-3.147375272810804E-2</v>
      </c>
      <c r="U479" s="85" t="s">
        <v>43</v>
      </c>
      <c r="V479" s="24">
        <v>-0.26789398002161724</v>
      </c>
      <c r="W479" s="73">
        <v>-0.12968464662432877</v>
      </c>
      <c r="X479" s="73">
        <v>0.2068715766601783</v>
      </c>
      <c r="Y479" s="73">
        <v>0.56384002108453557</v>
      </c>
      <c r="Z479" s="85" t="s">
        <v>43</v>
      </c>
      <c r="AA479" s="24">
        <v>0.35145481388573163</v>
      </c>
      <c r="AB479" s="73">
        <v>-4.9497353668848443E-2</v>
      </c>
      <c r="AC479" s="73">
        <v>-5.3505119837965576E-2</v>
      </c>
      <c r="AD479" s="73">
        <v>0.14672374275313471</v>
      </c>
      <c r="AE479" s="73">
        <v>2.92502010501916</v>
      </c>
      <c r="AF479" s="24">
        <v>0.22679066889664434</v>
      </c>
      <c r="AG479" s="73">
        <v>-0.43987743200276763</v>
      </c>
      <c r="AH479" s="164">
        <v>0.13931324179199112</v>
      </c>
      <c r="AI479" s="73">
        <v>-0.36803738867170277</v>
      </c>
      <c r="AJ479" s="73">
        <v>4.8559135119499164E-2</v>
      </c>
      <c r="AK479" s="24">
        <v>-0.15417632008910043</v>
      </c>
      <c r="AL479" s="73">
        <v>-0.91176470588235292</v>
      </c>
      <c r="AM479" s="73">
        <v>0.44347826086956532</v>
      </c>
      <c r="AN479" s="73">
        <v>-0.12790697674418605</v>
      </c>
      <c r="AO479" s="73">
        <v>0.26436781609195403</v>
      </c>
      <c r="AP479" s="24">
        <v>9.9378881987577605E-2</v>
      </c>
      <c r="AQ479" s="73">
        <v>22.666666666666668</v>
      </c>
      <c r="AR479" s="73">
        <v>-0.31325301204819278</v>
      </c>
      <c r="AS479" s="73">
        <v>0.89333333333333331</v>
      </c>
      <c r="AT479" s="85" t="s">
        <v>43</v>
      </c>
      <c r="AU479" s="92" t="s">
        <v>43</v>
      </c>
      <c r="AV479" s="83" t="s">
        <v>43</v>
      </c>
      <c r="AW479" s="73">
        <v>0.32456140350877183</v>
      </c>
      <c r="AX479" s="73">
        <v>-0.13380281690140849</v>
      </c>
      <c r="AY479" s="73">
        <v>-0.97215189873417718</v>
      </c>
      <c r="AZ479" s="92" t="s">
        <v>43</v>
      </c>
      <c r="BA479" s="73">
        <v>-0.94736842105263164</v>
      </c>
      <c r="BB479" s="73">
        <v>-0.93377483443708609</v>
      </c>
      <c r="BC479" s="73">
        <v>-0.98373983739837401</v>
      </c>
      <c r="BD479" s="85" t="s">
        <v>43</v>
      </c>
      <c r="BE479" s="24">
        <v>3.7049180327868854</v>
      </c>
      <c r="BF479" s="83" t="s">
        <v>43</v>
      </c>
    </row>
    <row r="480" spans="1:58" s="36" customFormat="1">
      <c r="A480" s="69" t="s">
        <v>254</v>
      </c>
      <c r="B480" s="37">
        <v>329.20100000000002</v>
      </c>
      <c r="C480" s="77">
        <v>91.557999999999993</v>
      </c>
      <c r="D480" s="77">
        <v>103.146</v>
      </c>
      <c r="E480" s="77">
        <v>111.151</v>
      </c>
      <c r="F480" s="70">
        <v>121.173</v>
      </c>
      <c r="G480" s="37">
        <v>427.02800000000002</v>
      </c>
      <c r="H480" s="77">
        <v>122.495</v>
      </c>
      <c r="I480" s="77">
        <v>114.616</v>
      </c>
      <c r="J480" s="77">
        <v>119.589</v>
      </c>
      <c r="K480" s="70">
        <v>125.72000000000003</v>
      </c>
      <c r="L480" s="37">
        <v>482.42</v>
      </c>
      <c r="M480" s="77">
        <v>122.44499999999999</v>
      </c>
      <c r="N480" s="77">
        <v>75.460999999999999</v>
      </c>
      <c r="O480" s="77">
        <v>139.52199999999999</v>
      </c>
      <c r="P480" s="70">
        <v>125.62300000000005</v>
      </c>
      <c r="Q480" s="37">
        <v>463.05100000000004</v>
      </c>
      <c r="R480" s="77">
        <v>129.96299999999999</v>
      </c>
      <c r="S480" s="77">
        <v>136.44400000000002</v>
      </c>
      <c r="T480" s="77">
        <v>137.43799999999999</v>
      </c>
      <c r="U480" s="70">
        <v>168</v>
      </c>
      <c r="V480" s="37">
        <v>571.26099999999997</v>
      </c>
      <c r="W480" s="77">
        <v>118</v>
      </c>
      <c r="X480" s="77">
        <v>128.29</v>
      </c>
      <c r="Y480" s="77">
        <v>118.422</v>
      </c>
      <c r="Z480" s="70">
        <v>136.79100000000003</v>
      </c>
      <c r="AA480" s="37">
        <v>501.50300000000004</v>
      </c>
      <c r="AB480" s="77">
        <v>130.18200000000002</v>
      </c>
      <c r="AC480" s="77">
        <v>131.68900000000002</v>
      </c>
      <c r="AD480" s="77">
        <v>138.41399999999999</v>
      </c>
      <c r="AE480" s="77">
        <v>131</v>
      </c>
      <c r="AF480" s="37">
        <v>529.73500000000001</v>
      </c>
      <c r="AG480" s="77">
        <v>143</v>
      </c>
      <c r="AH480" s="77">
        <v>141</v>
      </c>
      <c r="AI480" s="77">
        <v>151</v>
      </c>
      <c r="AJ480" s="77">
        <v>135</v>
      </c>
      <c r="AK480" s="37">
        <v>570</v>
      </c>
      <c r="AL480" s="77">
        <v>135</v>
      </c>
      <c r="AM480" s="77">
        <v>150</v>
      </c>
      <c r="AN480" s="77">
        <v>152</v>
      </c>
      <c r="AO480" s="70">
        <v>135</v>
      </c>
      <c r="AP480" s="37">
        <v>572</v>
      </c>
      <c r="AQ480" s="77">
        <v>133</v>
      </c>
      <c r="AR480" s="77">
        <v>151</v>
      </c>
      <c r="AS480" s="77">
        <v>137</v>
      </c>
      <c r="AT480" s="70">
        <v>139</v>
      </c>
      <c r="AU480" s="37">
        <v>560</v>
      </c>
      <c r="AV480" s="77">
        <v>122</v>
      </c>
      <c r="AW480" s="77">
        <v>120</v>
      </c>
      <c r="AX480" s="77">
        <v>107</v>
      </c>
      <c r="AY480" s="70">
        <v>99</v>
      </c>
      <c r="AZ480" s="37">
        <v>448</v>
      </c>
      <c r="BA480" s="77">
        <v>78</v>
      </c>
      <c r="BB480" s="77">
        <v>62</v>
      </c>
      <c r="BC480" s="77">
        <v>82</v>
      </c>
      <c r="BD480" s="186">
        <v>-1055</v>
      </c>
      <c r="BE480" s="178">
        <v>-833</v>
      </c>
      <c r="BF480" s="77">
        <v>10</v>
      </c>
    </row>
    <row r="481" spans="1:58">
      <c r="A481" s="71" t="s">
        <v>7</v>
      </c>
      <c r="B481" s="24"/>
      <c r="C481" s="72"/>
      <c r="D481" s="72">
        <v>0.12656458201358722</v>
      </c>
      <c r="E481" s="72">
        <v>7.7608438524033874E-2</v>
      </c>
      <c r="F481" s="72">
        <v>9.0165630538636687E-2</v>
      </c>
      <c r="G481" s="24"/>
      <c r="H481" s="72">
        <v>1.0910021209345366E-2</v>
      </c>
      <c r="I481" s="72">
        <v>-6.4320992693579382E-2</v>
      </c>
      <c r="J481" s="72">
        <v>4.3388357646401809E-2</v>
      </c>
      <c r="K481" s="72">
        <v>5.1267257021967216E-2</v>
      </c>
      <c r="L481" s="24"/>
      <c r="M481" s="72">
        <v>-2.6049952274896815E-2</v>
      </c>
      <c r="N481" s="72">
        <v>-0.38371513740863239</v>
      </c>
      <c r="O481" s="72">
        <v>0.84892858562701257</v>
      </c>
      <c r="P481" s="72">
        <v>-9.9618698126459959E-2</v>
      </c>
      <c r="Q481" s="24"/>
      <c r="R481" s="72">
        <v>3.4547813696536034E-2</v>
      </c>
      <c r="S481" s="72">
        <v>4.9868039365050132E-2</v>
      </c>
      <c r="T481" s="72">
        <v>7.2850400164168327E-3</v>
      </c>
      <c r="U481" s="72">
        <v>0.22236935927472756</v>
      </c>
      <c r="V481" s="24"/>
      <c r="W481" s="72">
        <v>-0.29761904761904767</v>
      </c>
      <c r="X481" s="72">
        <v>8.720338983050846E-2</v>
      </c>
      <c r="Y481" s="72">
        <v>-7.6919479304700222E-2</v>
      </c>
      <c r="Z481" s="72">
        <v>0.150858793129655</v>
      </c>
      <c r="AA481" s="24"/>
      <c r="AB481" s="72">
        <v>-4.8314582099699632E-2</v>
      </c>
      <c r="AC481" s="72">
        <v>1.1576101150696738E-2</v>
      </c>
      <c r="AD481" s="72">
        <v>5.1067287320884613E-2</v>
      </c>
      <c r="AE481" s="72">
        <v>-5.3563945843628447E-2</v>
      </c>
      <c r="AF481" s="24"/>
      <c r="AG481" s="72">
        <v>9.1603053435114434E-2</v>
      </c>
      <c r="AH481" s="72">
        <v>-1.3986013986013957E-2</v>
      </c>
      <c r="AI481" s="72">
        <v>7.0921985815602939E-2</v>
      </c>
      <c r="AJ481" s="72">
        <v>-0.10596026490066224</v>
      </c>
      <c r="AK481" s="24"/>
      <c r="AL481" s="72">
        <v>0</v>
      </c>
      <c r="AM481" s="72">
        <v>0.11111111111111116</v>
      </c>
      <c r="AN481" s="72">
        <v>1.3333333333333419E-2</v>
      </c>
      <c r="AO481" s="72">
        <v>-0.11184210526315785</v>
      </c>
      <c r="AP481" s="24"/>
      <c r="AQ481" s="72">
        <v>-1.4814814814814836E-2</v>
      </c>
      <c r="AR481" s="72">
        <v>0.13533834586466176</v>
      </c>
      <c r="AS481" s="72">
        <v>-9.27152317880795E-2</v>
      </c>
      <c r="AT481" s="72">
        <v>1.4598540145985384E-2</v>
      </c>
      <c r="AU481" s="24"/>
      <c r="AV481" s="72">
        <v>-0.12230215827338131</v>
      </c>
      <c r="AW481" s="72">
        <v>-1.6393442622950838E-2</v>
      </c>
      <c r="AX481" s="72">
        <v>-0.10833333333333328</v>
      </c>
      <c r="AY481" s="72">
        <v>-7.4766355140186924E-2</v>
      </c>
      <c r="AZ481" s="24"/>
      <c r="BA481" s="72">
        <v>-0.21212121212121215</v>
      </c>
      <c r="BB481" s="72">
        <v>-0.20512820512820518</v>
      </c>
      <c r="BC481" s="72">
        <v>0.32258064516129026</v>
      </c>
      <c r="BD481" s="85" t="s">
        <v>43</v>
      </c>
      <c r="BE481" s="24"/>
      <c r="BF481" s="83" t="s">
        <v>43</v>
      </c>
    </row>
    <row r="482" spans="1:58">
      <c r="A482" s="71" t="s">
        <v>8</v>
      </c>
      <c r="B482" s="24"/>
      <c r="C482" s="73"/>
      <c r="D482" s="73"/>
      <c r="E482" s="73"/>
      <c r="F482" s="73"/>
      <c r="G482" s="24">
        <v>0.29716495393391873</v>
      </c>
      <c r="H482" s="73">
        <v>0.33789510474234929</v>
      </c>
      <c r="I482" s="73">
        <v>0.11120159773524896</v>
      </c>
      <c r="J482" s="73">
        <v>7.591474660596842E-2</v>
      </c>
      <c r="K482" s="73">
        <v>3.7524861148936051E-2</v>
      </c>
      <c r="L482" s="24">
        <v>0.12971514748447399</v>
      </c>
      <c r="M482" s="73">
        <v>-4.0817992571129391E-4</v>
      </c>
      <c r="N482" s="73">
        <v>-0.34161897117330919</v>
      </c>
      <c r="O482" s="73">
        <v>0.16667920962630345</v>
      </c>
      <c r="P482" s="73">
        <v>-7.7155583837085207E-4</v>
      </c>
      <c r="Q482" s="24">
        <v>-4.0149662120144258E-2</v>
      </c>
      <c r="R482" s="73">
        <v>6.1398995467352613E-2</v>
      </c>
      <c r="S482" s="73">
        <v>0.80813930374630627</v>
      </c>
      <c r="T482" s="73">
        <v>-1.4936712489786563E-2</v>
      </c>
      <c r="U482" s="73">
        <v>0.33733472373689488</v>
      </c>
      <c r="V482" s="24">
        <v>0.23368916166901688</v>
      </c>
      <c r="W482" s="73">
        <v>-9.1999999999999998E-2</v>
      </c>
      <c r="X482" s="73">
        <v>-5.97607809797428E-2</v>
      </c>
      <c r="Y482" s="73">
        <v>-0.13836056985695366</v>
      </c>
      <c r="Z482" s="73">
        <v>-0.18593802265016468</v>
      </c>
      <c r="AA482" s="24">
        <v>-0.12299456815711196</v>
      </c>
      <c r="AB482" s="73">
        <v>0.104</v>
      </c>
      <c r="AC482" s="73">
        <v>2.6494660534726266E-2</v>
      </c>
      <c r="AD482" s="73">
        <v>0.1688199827734711</v>
      </c>
      <c r="AE482" s="73">
        <v>-4.4999999999999998E-2</v>
      </c>
      <c r="AF482" s="24">
        <v>5.6294777897639703E-2</v>
      </c>
      <c r="AG482" s="73">
        <v>9.8462152985819618E-2</v>
      </c>
      <c r="AH482" s="73">
        <v>7.0704462787324562E-2</v>
      </c>
      <c r="AI482" s="73">
        <v>9.0930108226046524E-2</v>
      </c>
      <c r="AJ482" s="73">
        <v>3.5000000000000003E-2</v>
      </c>
      <c r="AK482" s="24">
        <v>7.6009702964689785E-2</v>
      </c>
      <c r="AL482" s="73">
        <v>-5.5944055944055937E-2</v>
      </c>
      <c r="AM482" s="73">
        <v>6.3829787234042534E-2</v>
      </c>
      <c r="AN482" s="73">
        <v>6.6225165562914245E-3</v>
      </c>
      <c r="AO482" s="73">
        <v>0</v>
      </c>
      <c r="AP482" s="24">
        <v>3.5087719298245723E-3</v>
      </c>
      <c r="AQ482" s="73">
        <v>-1.4814814814814836E-2</v>
      </c>
      <c r="AR482" s="73">
        <v>6.6666666666665986E-3</v>
      </c>
      <c r="AS482" s="73">
        <v>-9.8684210526315819E-2</v>
      </c>
      <c r="AT482" s="73">
        <v>2.9629629629629672E-2</v>
      </c>
      <c r="AU482" s="24">
        <v>-2.0979020979020935E-2</v>
      </c>
      <c r="AV482" s="73">
        <v>-8.2706766917293284E-2</v>
      </c>
      <c r="AW482" s="73">
        <v>-0.20529801324503316</v>
      </c>
      <c r="AX482" s="73">
        <v>-0.21897810218978098</v>
      </c>
      <c r="AY482" s="73">
        <v>-0.28776978417266186</v>
      </c>
      <c r="AZ482" s="24">
        <v>-0.19999999999999996</v>
      </c>
      <c r="BA482" s="73">
        <v>-0.36065573770491799</v>
      </c>
      <c r="BB482" s="73">
        <v>-0.48333333333333328</v>
      </c>
      <c r="BC482" s="73">
        <v>-0.23364485981308414</v>
      </c>
      <c r="BD482" s="85" t="s">
        <v>43</v>
      </c>
      <c r="BE482" s="92" t="s">
        <v>43</v>
      </c>
      <c r="BF482" s="73">
        <v>-0.87179487179487181</v>
      </c>
    </row>
    <row r="483" spans="1:58" hidden="1">
      <c r="A483" s="69" t="s">
        <v>271</v>
      </c>
      <c r="B483" s="22"/>
      <c r="C483" s="73"/>
      <c r="D483" s="73"/>
      <c r="E483" s="73"/>
      <c r="F483" s="73"/>
      <c r="G483" s="22"/>
      <c r="H483" s="73"/>
      <c r="I483" s="73"/>
      <c r="J483" s="73"/>
      <c r="K483" s="73"/>
      <c r="L483" s="22"/>
      <c r="M483" s="73"/>
      <c r="N483" s="73"/>
      <c r="O483" s="73"/>
      <c r="P483" s="73"/>
      <c r="Q483" s="22"/>
      <c r="R483" s="73"/>
      <c r="S483" s="73"/>
      <c r="T483" s="73"/>
      <c r="U483" s="73"/>
      <c r="V483" s="22"/>
      <c r="W483" s="73"/>
      <c r="X483" s="73"/>
      <c r="Y483" s="73"/>
      <c r="Z483" s="73"/>
      <c r="AA483" s="22"/>
      <c r="AB483" s="73"/>
      <c r="AC483" s="73"/>
      <c r="AD483" s="73"/>
      <c r="AE483" s="73"/>
      <c r="AF483" s="22"/>
      <c r="AG483" s="73"/>
      <c r="AH483" s="73"/>
      <c r="AI483" s="73"/>
      <c r="AJ483" s="73"/>
      <c r="AK483" s="22"/>
      <c r="AL483" s="73"/>
      <c r="AM483" s="73"/>
      <c r="AN483" s="73"/>
      <c r="AO483" s="73"/>
      <c r="AP483" s="22"/>
      <c r="AQ483" s="73"/>
      <c r="AR483" s="73"/>
      <c r="AS483" s="73"/>
      <c r="AT483" s="73"/>
      <c r="AU483" s="22"/>
      <c r="AV483" s="73"/>
      <c r="AW483" s="73"/>
      <c r="AX483" s="73"/>
      <c r="AY483" s="73"/>
      <c r="AZ483" s="22"/>
      <c r="BA483" s="77">
        <v>70</v>
      </c>
      <c r="BB483" s="77">
        <v>54</v>
      </c>
      <c r="BC483" s="77">
        <v>73</v>
      </c>
      <c r="BD483" s="186">
        <v>39</v>
      </c>
      <c r="BE483" s="178">
        <v>236</v>
      </c>
      <c r="BF483" s="77"/>
    </row>
    <row r="484" spans="1:58">
      <c r="A484" s="69"/>
      <c r="B484" s="22"/>
      <c r="C484" s="73"/>
      <c r="D484" s="73"/>
      <c r="E484" s="73"/>
      <c r="F484" s="73"/>
      <c r="G484" s="22"/>
      <c r="H484" s="73"/>
      <c r="I484" s="73"/>
      <c r="J484" s="73"/>
      <c r="K484" s="73"/>
      <c r="L484" s="22"/>
      <c r="M484" s="73"/>
      <c r="N484" s="73"/>
      <c r="O484" s="73"/>
      <c r="P484" s="73"/>
      <c r="Q484" s="22"/>
      <c r="R484" s="73"/>
      <c r="S484" s="73"/>
      <c r="T484" s="73"/>
      <c r="U484" s="73"/>
      <c r="V484" s="22"/>
      <c r="W484" s="73"/>
      <c r="X484" s="73"/>
      <c r="Y484" s="73"/>
      <c r="Z484" s="73"/>
      <c r="AA484" s="22"/>
      <c r="AB484" s="73"/>
      <c r="AC484" s="73"/>
      <c r="AD484" s="73"/>
      <c r="AE484" s="73"/>
      <c r="AF484" s="22"/>
      <c r="AG484" s="73"/>
      <c r="AH484" s="73"/>
      <c r="AI484" s="73"/>
      <c r="AJ484" s="73"/>
      <c r="AK484" s="22"/>
      <c r="AL484" s="73"/>
      <c r="AM484" s="73"/>
      <c r="AN484" s="73"/>
      <c r="AO484" s="73"/>
      <c r="AP484" s="22"/>
      <c r="AQ484" s="73"/>
      <c r="AR484" s="73"/>
      <c r="AS484" s="73"/>
      <c r="AT484" s="73"/>
      <c r="AU484" s="22"/>
      <c r="AV484" s="73"/>
      <c r="AW484" s="73"/>
      <c r="AX484" s="73"/>
      <c r="AY484" s="73"/>
      <c r="AZ484" s="22"/>
      <c r="BA484" s="73"/>
      <c r="BB484" s="73"/>
      <c r="BC484" s="73"/>
      <c r="BD484" s="73"/>
      <c r="BE484" s="22"/>
      <c r="BF484" s="73"/>
    </row>
    <row r="485" spans="1:58">
      <c r="A485" s="40" t="s">
        <v>26</v>
      </c>
      <c r="B485" s="41"/>
      <c r="C485" s="53"/>
      <c r="D485" s="53"/>
      <c r="E485" s="53"/>
      <c r="F485" s="53"/>
      <c r="G485" s="41"/>
      <c r="H485" s="53"/>
      <c r="I485" s="53"/>
      <c r="J485" s="53"/>
      <c r="K485" s="53"/>
      <c r="L485" s="41"/>
      <c r="M485" s="53"/>
      <c r="N485" s="53"/>
      <c r="O485" s="53"/>
      <c r="P485" s="53"/>
      <c r="Q485" s="41"/>
      <c r="R485" s="53"/>
      <c r="S485" s="53"/>
      <c r="T485" s="53"/>
      <c r="U485" s="53"/>
      <c r="V485" s="41"/>
      <c r="W485" s="53"/>
      <c r="X485" s="53"/>
      <c r="Y485" s="53"/>
      <c r="Z485" s="53"/>
      <c r="AA485" s="41"/>
      <c r="AB485" s="53"/>
      <c r="AC485" s="53"/>
      <c r="AD485" s="53"/>
      <c r="AE485" s="53"/>
      <c r="AF485" s="41"/>
      <c r="AG485" s="53"/>
      <c r="AH485" s="53"/>
      <c r="AI485" s="53"/>
      <c r="AJ485" s="53"/>
      <c r="AK485" s="41"/>
      <c r="AL485" s="53"/>
      <c r="AM485" s="53"/>
      <c r="AN485" s="53"/>
      <c r="AO485" s="53"/>
      <c r="AP485" s="41"/>
      <c r="AQ485" s="53"/>
      <c r="AR485" s="53"/>
      <c r="AS485" s="53"/>
      <c r="AT485" s="53"/>
      <c r="AU485" s="41"/>
      <c r="AV485" s="53"/>
      <c r="AW485" s="53"/>
      <c r="AX485" s="53"/>
      <c r="AY485" s="53"/>
      <c r="AZ485" s="41"/>
      <c r="BA485" s="53"/>
      <c r="BB485" s="53"/>
      <c r="BC485" s="53"/>
      <c r="BD485" s="53"/>
      <c r="BE485" s="41"/>
      <c r="BF485" s="53"/>
    </row>
    <row r="486" spans="1:58" s="36" customFormat="1">
      <c r="A486" s="69" t="s">
        <v>12</v>
      </c>
      <c r="B486" s="37">
        <v>249.875</v>
      </c>
      <c r="C486" s="70">
        <v>84.1</v>
      </c>
      <c r="D486" s="70">
        <v>32.369999999999997</v>
      </c>
      <c r="E486" s="70">
        <v>97.233000000000004</v>
      </c>
      <c r="F486" s="70">
        <v>133.32399999999998</v>
      </c>
      <c r="G486" s="37">
        <v>347.02699999999999</v>
      </c>
      <c r="H486" s="70">
        <v>90.685000000000002</v>
      </c>
      <c r="I486" s="70">
        <v>93.376000000000005</v>
      </c>
      <c r="J486" s="70">
        <v>135.02799999999999</v>
      </c>
      <c r="K486" s="70">
        <v>90.639000000000038</v>
      </c>
      <c r="L486" s="37">
        <v>409.72800000000001</v>
      </c>
      <c r="M486" s="70">
        <v>124.29600000000001</v>
      </c>
      <c r="N486" s="70">
        <v>109.545</v>
      </c>
      <c r="O486" s="70">
        <v>126.117</v>
      </c>
      <c r="P486" s="70">
        <v>131.55599999999998</v>
      </c>
      <c r="Q486" s="37">
        <v>491.51400000000001</v>
      </c>
      <c r="R486" s="70">
        <v>141.339</v>
      </c>
      <c r="S486" s="70">
        <v>118.801</v>
      </c>
      <c r="T486" s="70">
        <v>134.20099999999999</v>
      </c>
      <c r="U486" s="70">
        <v>118.80799999999999</v>
      </c>
      <c r="V486" s="37">
        <v>513.149</v>
      </c>
      <c r="W486" s="70">
        <v>115.95099999999999</v>
      </c>
      <c r="X486" s="70">
        <v>100.084</v>
      </c>
      <c r="Y486" s="70">
        <v>82.509</v>
      </c>
      <c r="Z486" s="70">
        <v>119.50300000000001</v>
      </c>
      <c r="AA486" s="37">
        <v>418.04700000000003</v>
      </c>
      <c r="AB486" s="70">
        <v>121.581</v>
      </c>
      <c r="AC486" s="70">
        <v>110.20099999999999</v>
      </c>
      <c r="AD486" s="70">
        <v>125.82599999999999</v>
      </c>
      <c r="AE486" s="70">
        <v>134</v>
      </c>
      <c r="AF486" s="37">
        <v>490</v>
      </c>
      <c r="AG486" s="70">
        <v>113</v>
      </c>
      <c r="AH486" s="70">
        <v>106</v>
      </c>
      <c r="AI486" s="70">
        <v>101</v>
      </c>
      <c r="AJ486" s="70">
        <v>122</v>
      </c>
      <c r="AK486" s="37">
        <v>442</v>
      </c>
      <c r="AL486" s="70">
        <v>149</v>
      </c>
      <c r="AM486" s="70">
        <v>106</v>
      </c>
      <c r="AN486" s="70">
        <v>145</v>
      </c>
      <c r="AO486" s="70">
        <v>105</v>
      </c>
      <c r="AP486" s="37">
        <v>505</v>
      </c>
      <c r="AQ486" s="70">
        <v>158</v>
      </c>
      <c r="AR486" s="70">
        <v>110</v>
      </c>
      <c r="AS486" s="70">
        <v>154</v>
      </c>
      <c r="AT486" s="70">
        <v>207</v>
      </c>
      <c r="AU486" s="37">
        <v>629</v>
      </c>
      <c r="AV486" s="70">
        <v>51</v>
      </c>
      <c r="AW486" s="70">
        <v>169</v>
      </c>
      <c r="AX486" s="70">
        <v>115</v>
      </c>
      <c r="AY486" s="70">
        <v>95</v>
      </c>
      <c r="AZ486" s="37">
        <v>430</v>
      </c>
      <c r="BA486" s="70">
        <v>86</v>
      </c>
      <c r="BB486" s="70">
        <v>60</v>
      </c>
      <c r="BC486" s="70">
        <v>34</v>
      </c>
      <c r="BD486" s="70">
        <v>46</v>
      </c>
      <c r="BE486" s="37">
        <v>226</v>
      </c>
      <c r="BF486" s="70">
        <v>53</v>
      </c>
    </row>
    <row r="487" spans="1:58">
      <c r="A487" s="82" t="s">
        <v>7</v>
      </c>
      <c r="B487" s="24"/>
      <c r="C487" s="72"/>
      <c r="D487" s="72">
        <v>-0.61510107015457782</v>
      </c>
      <c r="E487" s="72">
        <v>2.0037998146431883</v>
      </c>
      <c r="F487" s="72">
        <v>0.37118056626865337</v>
      </c>
      <c r="G487" s="24"/>
      <c r="H487" s="72">
        <v>-0.31981488704209282</v>
      </c>
      <c r="I487" s="72">
        <v>2.9674146771792476E-2</v>
      </c>
      <c r="J487" s="72">
        <v>0.44606751199451655</v>
      </c>
      <c r="K487" s="72">
        <v>-0.32873922445714931</v>
      </c>
      <c r="L487" s="24"/>
      <c r="M487" s="72">
        <v>0.37133022208982847</v>
      </c>
      <c r="N487" s="72">
        <v>-0.1186763854025874</v>
      </c>
      <c r="O487" s="72">
        <v>0.15128029576886215</v>
      </c>
      <c r="P487" s="72">
        <v>4.3126620519041703E-2</v>
      </c>
      <c r="Q487" s="24"/>
      <c r="R487" s="72">
        <v>7.4363769041321026E-2</v>
      </c>
      <c r="S487" s="72">
        <v>-0.15946058766511717</v>
      </c>
      <c r="T487" s="72">
        <v>0.12962853848031575</v>
      </c>
      <c r="U487" s="72">
        <v>-0.11470108270430179</v>
      </c>
      <c r="V487" s="24"/>
      <c r="W487" s="72">
        <v>-2.4047202208605456E-2</v>
      </c>
      <c r="X487" s="72">
        <v>-0.13684228682805655</v>
      </c>
      <c r="Y487" s="72">
        <v>-0.17560249390511973</v>
      </c>
      <c r="Z487" s="72">
        <v>0.44838744864196656</v>
      </c>
      <c r="AA487" s="24"/>
      <c r="AB487" s="72">
        <v>1.7388684802891907E-2</v>
      </c>
      <c r="AC487" s="72">
        <v>-9.3600151339436333E-2</v>
      </c>
      <c r="AD487" s="72">
        <v>0.1417863721744812</v>
      </c>
      <c r="AE487" s="72">
        <v>6.4962726304579332E-2</v>
      </c>
      <c r="AF487" s="24"/>
      <c r="AG487" s="72">
        <v>-0.15671641791044777</v>
      </c>
      <c r="AH487" s="72">
        <v>-6.1946902654867242E-2</v>
      </c>
      <c r="AI487" s="72">
        <v>-4.7169811320754707E-2</v>
      </c>
      <c r="AJ487" s="72">
        <v>0.20792079207920788</v>
      </c>
      <c r="AK487" s="24"/>
      <c r="AL487" s="72">
        <v>0.22131147540983598</v>
      </c>
      <c r="AM487" s="72">
        <v>-0.28859060402684567</v>
      </c>
      <c r="AN487" s="72">
        <v>0.36792452830188682</v>
      </c>
      <c r="AO487" s="72">
        <v>-0.27586206896551724</v>
      </c>
      <c r="AP487" s="24"/>
      <c r="AQ487" s="72">
        <v>0.50476190476190474</v>
      </c>
      <c r="AR487" s="72">
        <v>-0.30379746835443033</v>
      </c>
      <c r="AS487" s="72">
        <v>0.39999999999999991</v>
      </c>
      <c r="AT487" s="72">
        <v>0.3441558441558441</v>
      </c>
      <c r="AU487" s="24"/>
      <c r="AV487" s="72">
        <v>-0.75362318840579712</v>
      </c>
      <c r="AW487" s="72">
        <v>2.3137254901960786</v>
      </c>
      <c r="AX487" s="72">
        <v>-0.31952662721893488</v>
      </c>
      <c r="AY487" s="72">
        <v>-0.17391304347826086</v>
      </c>
      <c r="AZ487" s="24"/>
      <c r="BA487" s="72">
        <v>-9.4736842105263119E-2</v>
      </c>
      <c r="BB487" s="72">
        <v>-0.30232558139534882</v>
      </c>
      <c r="BC487" s="72">
        <v>-0.43333333333333335</v>
      </c>
      <c r="BD487" s="72">
        <v>0.35294117647058831</v>
      </c>
      <c r="BE487" s="24"/>
      <c r="BF487" s="72">
        <v>0.15217391304347827</v>
      </c>
    </row>
    <row r="488" spans="1:58">
      <c r="A488" s="82" t="s">
        <v>8</v>
      </c>
      <c r="B488" s="24"/>
      <c r="C488" s="73"/>
      <c r="D488" s="73"/>
      <c r="E488" s="73"/>
      <c r="F488" s="73"/>
      <c r="G488" s="24">
        <v>0.38880240120060017</v>
      </c>
      <c r="H488" s="73">
        <v>7.8299643281807496E-2</v>
      </c>
      <c r="I488" s="73">
        <v>1.884646277417362</v>
      </c>
      <c r="J488" s="73">
        <v>0.38870548064957355</v>
      </c>
      <c r="K488" s="73">
        <v>-0.32015991119378318</v>
      </c>
      <c r="L488" s="24">
        <v>0.18068046578508312</v>
      </c>
      <c r="M488" s="73">
        <v>0.37063461432430955</v>
      </c>
      <c r="N488" s="73">
        <v>0.17316012679917758</v>
      </c>
      <c r="O488" s="73">
        <v>-6.5993719821074048E-2</v>
      </c>
      <c r="P488" s="73">
        <v>0.4514281931618831</v>
      </c>
      <c r="Q488" s="24">
        <v>0.19961047328959691</v>
      </c>
      <c r="R488" s="73">
        <v>0.13711623865611111</v>
      </c>
      <c r="S488" s="73">
        <v>8.4494956410607447E-2</v>
      </c>
      <c r="T488" s="73">
        <v>6.4099209464227647E-2</v>
      </c>
      <c r="U488" s="73">
        <v>-9.6901699656420037E-2</v>
      </c>
      <c r="V488" s="24">
        <v>4.4017057499888157E-2</v>
      </c>
      <c r="W488" s="73">
        <v>-0.17962487353101408</v>
      </c>
      <c r="X488" s="73">
        <v>-0.15754917887896569</v>
      </c>
      <c r="Y488" s="73">
        <v>-0.38518341890149843</v>
      </c>
      <c r="Z488" s="73">
        <v>5.8666083092049348E-3</v>
      </c>
      <c r="AA488" s="24">
        <v>-0.18533018674887791</v>
      </c>
      <c r="AB488" s="73">
        <v>4.8554993057412288E-2</v>
      </c>
      <c r="AC488" s="73">
        <v>0.10108508852563847</v>
      </c>
      <c r="AD488" s="73">
        <v>0.52499727302476096</v>
      </c>
      <c r="AE488" s="73">
        <v>0.12131076207291858</v>
      </c>
      <c r="AF488" s="24">
        <v>0.1721170107667318</v>
      </c>
      <c r="AG488" s="73">
        <v>-7.0578462095228667E-2</v>
      </c>
      <c r="AH488" s="73">
        <v>-3.8121251168319659E-2</v>
      </c>
      <c r="AI488" s="73">
        <v>-0.19730421375550355</v>
      </c>
      <c r="AJ488" s="73">
        <v>-8.7999999999999995E-2</v>
      </c>
      <c r="AK488" s="24">
        <v>-0.10100000000000001</v>
      </c>
      <c r="AL488" s="73">
        <v>0.31858407079646023</v>
      </c>
      <c r="AM488" s="73">
        <v>0</v>
      </c>
      <c r="AN488" s="73">
        <v>0.43564356435643559</v>
      </c>
      <c r="AO488" s="73">
        <v>-0.13934426229508201</v>
      </c>
      <c r="AP488" s="24">
        <v>0.14253393665158365</v>
      </c>
      <c r="AQ488" s="73">
        <v>6.0402684563758413E-2</v>
      </c>
      <c r="AR488" s="73">
        <v>3.7735849056603765E-2</v>
      </c>
      <c r="AS488" s="73">
        <v>6.2068965517241281E-2</v>
      </c>
      <c r="AT488" s="73">
        <v>0.97142857142857153</v>
      </c>
      <c r="AU488" s="24">
        <v>0.24554455445544554</v>
      </c>
      <c r="AV488" s="73">
        <v>-0.67721518987341778</v>
      </c>
      <c r="AW488" s="73">
        <v>0.53636363636363638</v>
      </c>
      <c r="AX488" s="73">
        <v>-0.25324675324675328</v>
      </c>
      <c r="AY488" s="73">
        <v>-0.54106280193236711</v>
      </c>
      <c r="AZ488" s="24">
        <v>-0.31637519872813991</v>
      </c>
      <c r="BA488" s="73">
        <v>0.68627450980392157</v>
      </c>
      <c r="BB488" s="73">
        <v>-0.6449704142011834</v>
      </c>
      <c r="BC488" s="73">
        <v>-0.70434782608695645</v>
      </c>
      <c r="BD488" s="73">
        <v>-0.51578947368421058</v>
      </c>
      <c r="BE488" s="24">
        <v>-0.47441860465116281</v>
      </c>
      <c r="BF488" s="73">
        <v>-0.38372093023255816</v>
      </c>
    </row>
    <row r="489" spans="1:58" hidden="1">
      <c r="A489" s="69" t="s">
        <v>49</v>
      </c>
      <c r="B489" s="37">
        <v>299</v>
      </c>
      <c r="C489" s="70">
        <v>70</v>
      </c>
      <c r="D489" s="70">
        <v>52</v>
      </c>
      <c r="E489" s="70">
        <v>77</v>
      </c>
      <c r="F489" s="70">
        <v>66</v>
      </c>
      <c r="G489" s="37">
        <v>265</v>
      </c>
      <c r="H489" s="70">
        <v>20</v>
      </c>
      <c r="I489" s="70">
        <v>71</v>
      </c>
      <c r="J489" s="70">
        <v>101</v>
      </c>
      <c r="K489" s="70">
        <v>78</v>
      </c>
      <c r="L489" s="37">
        <v>270</v>
      </c>
      <c r="M489" s="70">
        <v>66</v>
      </c>
      <c r="N489" s="70">
        <v>79</v>
      </c>
      <c r="O489" s="70">
        <v>82</v>
      </c>
      <c r="P489" s="70">
        <v>68.427000000000021</v>
      </c>
      <c r="Q489" s="37">
        <v>295.42700000000002</v>
      </c>
      <c r="R489" s="70">
        <v>79</v>
      </c>
      <c r="S489" s="70">
        <v>75</v>
      </c>
      <c r="T489" s="70">
        <v>68</v>
      </c>
      <c r="U489" s="70">
        <v>69</v>
      </c>
      <c r="V489" s="37">
        <v>291</v>
      </c>
      <c r="W489" s="70">
        <v>60</v>
      </c>
      <c r="X489" s="70">
        <v>88</v>
      </c>
      <c r="Y489" s="70">
        <v>102</v>
      </c>
      <c r="Z489" s="70">
        <v>74</v>
      </c>
      <c r="AA489" s="37">
        <v>324</v>
      </c>
      <c r="AB489" s="70">
        <v>71</v>
      </c>
      <c r="AC489" s="70">
        <v>76</v>
      </c>
      <c r="AD489" s="70">
        <v>98</v>
      </c>
      <c r="AE489" s="70">
        <v>82</v>
      </c>
      <c r="AF489" s="37">
        <v>327</v>
      </c>
      <c r="AG489" s="70">
        <v>87</v>
      </c>
      <c r="AH489" s="70">
        <v>70</v>
      </c>
      <c r="AI489" s="70">
        <v>78</v>
      </c>
      <c r="AJ489" s="70">
        <v>97</v>
      </c>
      <c r="AK489" s="37">
        <v>332</v>
      </c>
      <c r="AL489" s="70">
        <v>80</v>
      </c>
      <c r="AM489" s="70">
        <v>61</v>
      </c>
      <c r="AN489" s="70">
        <v>73</v>
      </c>
      <c r="AO489" s="70">
        <v>67</v>
      </c>
      <c r="AP489" s="37">
        <v>281</v>
      </c>
      <c r="AQ489" s="70">
        <v>72</v>
      </c>
      <c r="AR489" s="70">
        <v>43</v>
      </c>
      <c r="AS489" s="70">
        <v>45</v>
      </c>
      <c r="AT489" s="70"/>
      <c r="AU489" s="37"/>
      <c r="AV489" s="70">
        <v>72</v>
      </c>
      <c r="AW489" s="70">
        <v>72</v>
      </c>
      <c r="AX489" s="70">
        <v>72</v>
      </c>
      <c r="AY489" s="70"/>
      <c r="AZ489" s="37"/>
      <c r="BA489" s="70">
        <v>72</v>
      </c>
      <c r="BB489" s="70">
        <v>72</v>
      </c>
      <c r="BC489" s="70">
        <v>72</v>
      </c>
      <c r="BD489" s="70"/>
      <c r="BE489" s="37"/>
      <c r="BF489" s="70">
        <v>72</v>
      </c>
    </row>
    <row r="490" spans="1:58" hidden="1">
      <c r="A490" s="71" t="s">
        <v>7</v>
      </c>
      <c r="B490" s="24"/>
      <c r="C490" s="72"/>
      <c r="D490" s="72">
        <v>-0.25714285714285712</v>
      </c>
      <c r="E490" s="72">
        <v>0.48076923076923084</v>
      </c>
      <c r="F490" s="72">
        <v>-0.1428571428571429</v>
      </c>
      <c r="G490" s="24"/>
      <c r="H490" s="72">
        <v>-0.69696969696969702</v>
      </c>
      <c r="I490" s="72">
        <v>2.5499999999999998</v>
      </c>
      <c r="J490" s="72">
        <v>0.42253521126760574</v>
      </c>
      <c r="K490" s="72">
        <v>-0.2277227722772277</v>
      </c>
      <c r="L490" s="24"/>
      <c r="M490" s="72">
        <v>-0.15384615384615385</v>
      </c>
      <c r="N490" s="72">
        <v>0.19696969696969702</v>
      </c>
      <c r="O490" s="72">
        <v>3.7974683544303778E-2</v>
      </c>
      <c r="P490" s="72">
        <v>-0.1655243902439022</v>
      </c>
      <c r="Q490" s="24"/>
      <c r="R490" s="72">
        <v>0.15451503061656924</v>
      </c>
      <c r="S490" s="72">
        <v>-5.0632911392405111E-2</v>
      </c>
      <c r="T490" s="72">
        <v>-9.3333333333333379E-2</v>
      </c>
      <c r="U490" s="72">
        <v>1.4705882352941124E-2</v>
      </c>
      <c r="V490" s="24"/>
      <c r="W490" s="72">
        <v>-0.13043478260869568</v>
      </c>
      <c r="X490" s="72">
        <v>0.46666666666666656</v>
      </c>
      <c r="Y490" s="72">
        <v>0.15909090909090917</v>
      </c>
      <c r="Z490" s="72">
        <v>-0.27450980392156865</v>
      </c>
      <c r="AA490" s="24"/>
      <c r="AB490" s="72">
        <v>-4.0540540540540571E-2</v>
      </c>
      <c r="AC490" s="72">
        <v>7.0422535211267512E-2</v>
      </c>
      <c r="AD490" s="72">
        <v>0.28947368421052633</v>
      </c>
      <c r="AE490" s="72">
        <v>-0.16326530612244894</v>
      </c>
      <c r="AF490" s="24"/>
      <c r="AG490" s="72">
        <v>6.0975609756097615E-2</v>
      </c>
      <c r="AH490" s="72">
        <v>-0.1954022988505747</v>
      </c>
      <c r="AI490" s="72">
        <v>0.11428571428571432</v>
      </c>
      <c r="AJ490" s="72">
        <v>0.24358974358974361</v>
      </c>
      <c r="AK490" s="24"/>
      <c r="AL490" s="72">
        <v>-0.17525773195876293</v>
      </c>
      <c r="AM490" s="72">
        <v>-0.23750000000000004</v>
      </c>
      <c r="AN490" s="72">
        <v>0.19672131147540983</v>
      </c>
      <c r="AO490" s="72">
        <v>-8.2191780821917804E-2</v>
      </c>
      <c r="AP490" s="24"/>
      <c r="AQ490" s="72">
        <v>7.4626865671641784E-2</v>
      </c>
      <c r="AR490" s="72">
        <v>-0.40277777777777779</v>
      </c>
      <c r="AS490" s="72">
        <v>4.6511627906976827E-2</v>
      </c>
      <c r="AT490" s="72"/>
      <c r="AU490" s="24"/>
      <c r="AV490" s="72" t="e">
        <v>#DIV/0!</v>
      </c>
      <c r="AW490" s="72" t="e">
        <v>#DIV/0!</v>
      </c>
      <c r="AX490" s="72">
        <v>0</v>
      </c>
      <c r="AY490" s="72"/>
      <c r="AZ490" s="24"/>
      <c r="BA490" s="72" t="e">
        <v>#DIV/0!</v>
      </c>
      <c r="BB490" s="72" t="e">
        <v>#DIV/0!</v>
      </c>
      <c r="BC490" s="72">
        <v>0</v>
      </c>
      <c r="BD490" s="72"/>
      <c r="BE490" s="24"/>
      <c r="BF490" s="72" t="e">
        <v>#DIV/0!</v>
      </c>
    </row>
    <row r="491" spans="1:58" hidden="1">
      <c r="A491" s="71" t="s">
        <v>8</v>
      </c>
      <c r="B491" s="24"/>
      <c r="C491" s="73"/>
      <c r="D491" s="73"/>
      <c r="E491" s="73"/>
      <c r="F491" s="73"/>
      <c r="G491" s="24">
        <v>-0.11371237458193983</v>
      </c>
      <c r="H491" s="73">
        <v>-0.7142857142857143</v>
      </c>
      <c r="I491" s="73">
        <v>0.36538461538461542</v>
      </c>
      <c r="J491" s="73">
        <v>0.31168831168831179</v>
      </c>
      <c r="K491" s="73">
        <v>0.18181818181818188</v>
      </c>
      <c r="L491" s="24">
        <v>1.8867924528301883E-2</v>
      </c>
      <c r="M491" s="73">
        <v>2.2999999999999998</v>
      </c>
      <c r="N491" s="73">
        <v>0.11267605633802824</v>
      </c>
      <c r="O491" s="73">
        <v>-0.18811881188118806</v>
      </c>
      <c r="P491" s="73">
        <v>-0.12273076923076898</v>
      </c>
      <c r="Q491" s="24">
        <v>9.4174074074074188E-2</v>
      </c>
      <c r="R491" s="73">
        <v>0.19696969696969702</v>
      </c>
      <c r="S491" s="73">
        <v>-5.0632911392405111E-2</v>
      </c>
      <c r="T491" s="73">
        <v>-0.17073170731707321</v>
      </c>
      <c r="U491" s="73">
        <v>8.3738875005476832E-3</v>
      </c>
      <c r="V491" s="24">
        <v>-1.4985089379102146E-2</v>
      </c>
      <c r="W491" s="73">
        <v>-0.240506329113924</v>
      </c>
      <c r="X491" s="73">
        <v>0.17333333333333334</v>
      </c>
      <c r="Y491" s="73">
        <v>0.5</v>
      </c>
      <c r="Z491" s="73">
        <v>7.2463768115942129E-2</v>
      </c>
      <c r="AA491" s="24">
        <v>0.11340206185567014</v>
      </c>
      <c r="AB491" s="73">
        <v>0.18333333333333335</v>
      </c>
      <c r="AC491" s="73">
        <v>-0.13636363636363635</v>
      </c>
      <c r="AD491" s="73">
        <v>-3.9215686274509776E-2</v>
      </c>
      <c r="AE491" s="73">
        <v>0.10810810810810811</v>
      </c>
      <c r="AF491" s="24">
        <v>9.2592592592593004E-3</v>
      </c>
      <c r="AG491" s="73">
        <v>0.22535211267605626</v>
      </c>
      <c r="AH491" s="73">
        <v>-7.8947368421052655E-2</v>
      </c>
      <c r="AI491" s="73">
        <v>-0.20408163265306123</v>
      </c>
      <c r="AJ491" s="73">
        <v>0.18292682926829262</v>
      </c>
      <c r="AK491" s="24">
        <v>1.5290519877675823E-2</v>
      </c>
      <c r="AL491" s="73">
        <v>-8.0459770114942541E-2</v>
      </c>
      <c r="AM491" s="73">
        <v>-0.12857142857142856</v>
      </c>
      <c r="AN491" s="73">
        <v>-6.4102564102564097E-2</v>
      </c>
      <c r="AO491" s="73">
        <v>-0.30927835051546393</v>
      </c>
      <c r="AP491" s="24">
        <v>-0.15361445783132532</v>
      </c>
      <c r="AQ491" s="73">
        <v>-9.9999999999999978E-2</v>
      </c>
      <c r="AR491" s="73">
        <v>-0.29508196721311475</v>
      </c>
      <c r="AS491" s="73">
        <v>-0.38356164383561642</v>
      </c>
      <c r="AT491" s="73"/>
      <c r="AU491" s="24"/>
      <c r="AV491" s="73">
        <v>0</v>
      </c>
      <c r="AW491" s="73">
        <v>0.67441860465116288</v>
      </c>
      <c r="AX491" s="73">
        <v>0.60000000000000009</v>
      </c>
      <c r="AY491" s="73"/>
      <c r="AZ491" s="24"/>
      <c r="BA491" s="73">
        <v>0</v>
      </c>
      <c r="BB491" s="73">
        <v>0</v>
      </c>
      <c r="BC491" s="73">
        <v>0</v>
      </c>
      <c r="BD491" s="73"/>
      <c r="BE491" s="24"/>
      <c r="BF491" s="73">
        <v>0</v>
      </c>
    </row>
    <row r="492" spans="1:58">
      <c r="A492" s="69" t="s">
        <v>50</v>
      </c>
      <c r="B492" s="37">
        <v>254.55</v>
      </c>
      <c r="C492" s="70">
        <v>79.400000000000006</v>
      </c>
      <c r="D492" s="70">
        <v>39.554000000000002</v>
      </c>
      <c r="E492" s="70">
        <v>55.85</v>
      </c>
      <c r="F492" s="70">
        <v>62.736999999999995</v>
      </c>
      <c r="G492" s="37">
        <v>237.541</v>
      </c>
      <c r="H492" s="70">
        <v>61.436</v>
      </c>
      <c r="I492" s="70">
        <v>59.911999999999999</v>
      </c>
      <c r="J492" s="70">
        <v>87.388000000000005</v>
      </c>
      <c r="K492" s="70">
        <v>52.824999999999967</v>
      </c>
      <c r="L492" s="37">
        <v>261.56099999999998</v>
      </c>
      <c r="M492" s="70">
        <v>61.033999999999999</v>
      </c>
      <c r="N492" s="70">
        <v>63.234999999999999</v>
      </c>
      <c r="O492" s="70">
        <v>64.712000000000003</v>
      </c>
      <c r="P492" s="70">
        <v>89.399999999999977</v>
      </c>
      <c r="Q492" s="37">
        <v>278.38099999999997</v>
      </c>
      <c r="R492" s="70">
        <v>71.116</v>
      </c>
      <c r="S492" s="70">
        <v>64.394999999999996</v>
      </c>
      <c r="T492" s="70">
        <v>67.335999999999999</v>
      </c>
      <c r="U492" s="70">
        <v>62</v>
      </c>
      <c r="V492" s="37">
        <v>264.33600000000001</v>
      </c>
      <c r="W492" s="70">
        <v>56.377000000000002</v>
      </c>
      <c r="X492" s="70">
        <v>69.248999999999995</v>
      </c>
      <c r="Y492" s="70">
        <v>86.570999999999998</v>
      </c>
      <c r="Z492" s="70">
        <v>72.019999999999982</v>
      </c>
      <c r="AA492" s="37">
        <v>284.21699999999998</v>
      </c>
      <c r="AB492" s="70">
        <v>89.646000000000001</v>
      </c>
      <c r="AC492" s="70">
        <v>84.727999999999994</v>
      </c>
      <c r="AD492" s="70">
        <v>66.798000000000002</v>
      </c>
      <c r="AE492" s="70">
        <v>81.827999999999989</v>
      </c>
      <c r="AF492" s="37">
        <v>323</v>
      </c>
      <c r="AG492" s="70">
        <v>78</v>
      </c>
      <c r="AH492" s="70">
        <v>68</v>
      </c>
      <c r="AI492" s="70">
        <v>64</v>
      </c>
      <c r="AJ492" s="70">
        <v>95</v>
      </c>
      <c r="AK492" s="37">
        <v>305</v>
      </c>
      <c r="AL492" s="70">
        <v>65</v>
      </c>
      <c r="AM492" s="70">
        <v>82</v>
      </c>
      <c r="AN492" s="70">
        <v>75</v>
      </c>
      <c r="AO492" s="70">
        <v>43</v>
      </c>
      <c r="AP492" s="37">
        <v>265</v>
      </c>
      <c r="AQ492" s="70">
        <v>59</v>
      </c>
      <c r="AR492" s="70">
        <v>58</v>
      </c>
      <c r="AS492" s="70">
        <v>51</v>
      </c>
      <c r="AT492" s="70">
        <v>41</v>
      </c>
      <c r="AU492" s="37">
        <v>209</v>
      </c>
      <c r="AV492" s="70">
        <v>60</v>
      </c>
      <c r="AW492" s="70">
        <v>53</v>
      </c>
      <c r="AX492" s="70">
        <v>69</v>
      </c>
      <c r="AY492" s="70">
        <v>53</v>
      </c>
      <c r="AZ492" s="37">
        <v>235</v>
      </c>
      <c r="BA492" s="70">
        <v>62</v>
      </c>
      <c r="BB492" s="70">
        <v>75</v>
      </c>
      <c r="BC492" s="70">
        <v>79</v>
      </c>
      <c r="BD492" s="70">
        <v>82</v>
      </c>
      <c r="BE492" s="37">
        <v>298</v>
      </c>
      <c r="BF492" s="70">
        <v>64</v>
      </c>
    </row>
    <row r="493" spans="1:58">
      <c r="A493" s="71" t="s">
        <v>7</v>
      </c>
      <c r="B493" s="24"/>
      <c r="C493" s="72"/>
      <c r="D493" s="72">
        <v>-0.50183879093198991</v>
      </c>
      <c r="E493" s="72">
        <v>0.41199373009050921</v>
      </c>
      <c r="F493" s="72">
        <v>0.12331244404655317</v>
      </c>
      <c r="G493" s="24"/>
      <c r="H493" s="72">
        <v>-2.0737363916030316E-2</v>
      </c>
      <c r="I493" s="72">
        <v>-2.4806302493651899E-2</v>
      </c>
      <c r="J493" s="72">
        <v>0.45860595540125537</v>
      </c>
      <c r="K493" s="72">
        <v>-0.39551196960681145</v>
      </c>
      <c r="L493" s="24"/>
      <c r="M493" s="72">
        <v>0.15539990534784742</v>
      </c>
      <c r="N493" s="72">
        <v>3.606186715601134E-2</v>
      </c>
      <c r="O493" s="72">
        <v>2.3357317941013811E-2</v>
      </c>
      <c r="P493" s="72">
        <v>0.3815057485474096</v>
      </c>
      <c r="Q493" s="24"/>
      <c r="R493" s="72">
        <v>-0.20451901565995501</v>
      </c>
      <c r="S493" s="72">
        <v>-9.4507565104899105E-2</v>
      </c>
      <c r="T493" s="72">
        <v>4.5671247767683942E-2</v>
      </c>
      <c r="U493" s="72">
        <v>-7.9244386360936225E-2</v>
      </c>
      <c r="V493" s="24"/>
      <c r="W493" s="72">
        <v>-9.0693548387096756E-2</v>
      </c>
      <c r="X493" s="72">
        <v>0.22832005959877244</v>
      </c>
      <c r="Y493" s="72">
        <v>0.25014079625698571</v>
      </c>
      <c r="Z493" s="72">
        <v>-0.16807013896108447</v>
      </c>
      <c r="AA493" s="24"/>
      <c r="AB493" s="72">
        <v>0.24473757289641807</v>
      </c>
      <c r="AC493" s="72">
        <v>-5.4860228007942435E-2</v>
      </c>
      <c r="AD493" s="72">
        <v>-0.21161835520725136</v>
      </c>
      <c r="AE493" s="72">
        <v>0.22500673672864435</v>
      </c>
      <c r="AF493" s="24"/>
      <c r="AG493" s="72">
        <v>-4.678105294031365E-2</v>
      </c>
      <c r="AH493" s="72">
        <v>-0.12820512820512819</v>
      </c>
      <c r="AI493" s="72">
        <v>-5.8823529411764719E-2</v>
      </c>
      <c r="AJ493" s="72">
        <v>0.484375</v>
      </c>
      <c r="AK493" s="24"/>
      <c r="AL493" s="72">
        <v>-0.31578947368421051</v>
      </c>
      <c r="AM493" s="72">
        <v>0.2615384615384615</v>
      </c>
      <c r="AN493" s="72">
        <v>-8.536585365853655E-2</v>
      </c>
      <c r="AO493" s="72">
        <v>-0.42666666666666664</v>
      </c>
      <c r="AP493" s="24"/>
      <c r="AQ493" s="72">
        <v>0.37209302325581395</v>
      </c>
      <c r="AR493" s="72">
        <v>-1.6949152542372836E-2</v>
      </c>
      <c r="AS493" s="72">
        <v>-0.12068965517241381</v>
      </c>
      <c r="AT493" s="72">
        <v>-0.19607843137254899</v>
      </c>
      <c r="AU493" s="24"/>
      <c r="AV493" s="72">
        <v>0.46341463414634143</v>
      </c>
      <c r="AW493" s="72">
        <v>-0.1166666666666667</v>
      </c>
      <c r="AX493" s="72">
        <v>0.30188679245283012</v>
      </c>
      <c r="AY493" s="72">
        <v>-0.23188405797101452</v>
      </c>
      <c r="AZ493" s="24"/>
      <c r="BA493" s="72">
        <v>0.16981132075471694</v>
      </c>
      <c r="BB493" s="72">
        <v>0.20967741935483875</v>
      </c>
      <c r="BC493" s="72">
        <v>5.3333333333333233E-2</v>
      </c>
      <c r="BD493" s="72">
        <v>3.7974683544303778E-2</v>
      </c>
      <c r="BE493" s="24"/>
      <c r="BF493" s="72">
        <v>-0.21951219512195119</v>
      </c>
    </row>
    <row r="494" spans="1:58">
      <c r="A494" s="71" t="s">
        <v>8</v>
      </c>
      <c r="B494" s="24"/>
      <c r="C494" s="73"/>
      <c r="D494" s="73"/>
      <c r="E494" s="73"/>
      <c r="F494" s="73"/>
      <c r="G494" s="24">
        <v>-6.6819878216460515E-2</v>
      </c>
      <c r="H494" s="73">
        <v>-0.22624685138539047</v>
      </c>
      <c r="I494" s="73">
        <v>0.51468877989583839</v>
      </c>
      <c r="J494" s="73">
        <v>0.56469113697403772</v>
      </c>
      <c r="K494" s="73">
        <v>-0.1579928909574897</v>
      </c>
      <c r="L494" s="24">
        <v>0.10111938570604639</v>
      </c>
      <c r="M494" s="73">
        <v>-6.5433947522625102E-3</v>
      </c>
      <c r="N494" s="73">
        <v>5.546468153291495E-2</v>
      </c>
      <c r="O494" s="73">
        <v>-0.25948642834256419</v>
      </c>
      <c r="P494" s="73">
        <v>0.69238050165641329</v>
      </c>
      <c r="Q494" s="24">
        <v>6.4306223022545295E-2</v>
      </c>
      <c r="R494" s="73">
        <v>0.16518661729527806</v>
      </c>
      <c r="S494" s="73">
        <v>1.834427136870409E-2</v>
      </c>
      <c r="T494" s="73">
        <v>4.0548893559154253E-2</v>
      </c>
      <c r="U494" s="73">
        <v>-0.30648769574944057</v>
      </c>
      <c r="V494" s="24">
        <v>-5.0452437486753654E-2</v>
      </c>
      <c r="W494" s="73">
        <v>-0.20725293886045326</v>
      </c>
      <c r="X494" s="73">
        <v>7.5378523177265233E-2</v>
      </c>
      <c r="Y494" s="73">
        <v>0.28565700368302238</v>
      </c>
      <c r="Z494" s="73">
        <v>0.17128266844476148</v>
      </c>
      <c r="AA494" s="24">
        <v>7.5211094970037973E-2</v>
      </c>
      <c r="AB494" s="73">
        <v>0.59011653688560939</v>
      </c>
      <c r="AC494" s="73">
        <v>0.22352669352626031</v>
      </c>
      <c r="AD494" s="73">
        <v>-0.22840212080257816</v>
      </c>
      <c r="AE494" s="73">
        <v>0.13618439322410447</v>
      </c>
      <c r="AF494" s="24">
        <v>0.13645559554847186</v>
      </c>
      <c r="AG494" s="73">
        <v>-0.12991098320058903</v>
      </c>
      <c r="AH494" s="73">
        <v>-0.1974317817014446</v>
      </c>
      <c r="AI494" s="73">
        <v>-4.1887481661127657E-2</v>
      </c>
      <c r="AJ494" s="73">
        <v>0.16097179449577181</v>
      </c>
      <c r="AK494" s="24">
        <v>-5.5727554179566541E-2</v>
      </c>
      <c r="AL494" s="73">
        <v>-0.16666666666666663</v>
      </c>
      <c r="AM494" s="73">
        <v>0.20588235294117641</v>
      </c>
      <c r="AN494" s="73">
        <v>0.171875</v>
      </c>
      <c r="AO494" s="73">
        <v>-0.5473684210526315</v>
      </c>
      <c r="AP494" s="24">
        <v>-0.13114754098360659</v>
      </c>
      <c r="AQ494" s="73">
        <v>-9.2307692307692313E-2</v>
      </c>
      <c r="AR494" s="73">
        <v>-0.29268292682926833</v>
      </c>
      <c r="AS494" s="73">
        <v>-0.31999999999999995</v>
      </c>
      <c r="AT494" s="73">
        <v>-4.6511627906976716E-2</v>
      </c>
      <c r="AU494" s="24">
        <v>-0.21132075471698109</v>
      </c>
      <c r="AV494" s="73">
        <v>1.6949152542372836E-2</v>
      </c>
      <c r="AW494" s="73">
        <v>-8.6206896551724088E-2</v>
      </c>
      <c r="AX494" s="73">
        <v>0.35294117647058831</v>
      </c>
      <c r="AY494" s="73">
        <v>0.29268292682926833</v>
      </c>
      <c r="AZ494" s="24">
        <v>0.12440191387559807</v>
      </c>
      <c r="BA494" s="73">
        <v>3.3333333333333437E-2</v>
      </c>
      <c r="BB494" s="73">
        <v>0.41509433962264142</v>
      </c>
      <c r="BC494" s="73">
        <v>0.14492753623188404</v>
      </c>
      <c r="BD494" s="73">
        <v>0.54716981132075482</v>
      </c>
      <c r="BE494" s="24">
        <v>0.26808510638297878</v>
      </c>
      <c r="BF494" s="73">
        <v>3.2258064516129004E-2</v>
      </c>
    </row>
    <row r="495" spans="1:58" s="36" customFormat="1">
      <c r="A495" s="69" t="s">
        <v>51</v>
      </c>
      <c r="B495" s="37">
        <v>254.55</v>
      </c>
      <c r="C495" s="70">
        <v>79.400000000000006</v>
      </c>
      <c r="D495" s="70">
        <v>39.554000000000002</v>
      </c>
      <c r="E495" s="70">
        <v>55.85</v>
      </c>
      <c r="F495" s="70">
        <v>62.736999999999995</v>
      </c>
      <c r="G495" s="37">
        <v>237.541</v>
      </c>
      <c r="H495" s="70">
        <v>61.436</v>
      </c>
      <c r="I495" s="70">
        <v>59.911999999999999</v>
      </c>
      <c r="J495" s="70">
        <v>86.81</v>
      </c>
      <c r="K495" s="70">
        <v>52.453999999999958</v>
      </c>
      <c r="L495" s="37">
        <v>260.61199999999997</v>
      </c>
      <c r="M495" s="70">
        <v>60.85</v>
      </c>
      <c r="N495" s="70">
        <v>62.981999999999999</v>
      </c>
      <c r="O495" s="70">
        <v>63.656000000000006</v>
      </c>
      <c r="P495" s="70">
        <v>89.303999999999974</v>
      </c>
      <c r="Q495" s="37">
        <v>276.79199999999997</v>
      </c>
      <c r="R495" s="70">
        <v>70.986999999999995</v>
      </c>
      <c r="S495" s="70">
        <v>64.325999999999993</v>
      </c>
      <c r="T495" s="70">
        <v>67.179999999999993</v>
      </c>
      <c r="U495" s="70">
        <v>62</v>
      </c>
      <c r="V495" s="37">
        <v>263.589</v>
      </c>
      <c r="W495" s="70">
        <v>56.268000000000001</v>
      </c>
      <c r="X495" s="70">
        <v>69.185999999999993</v>
      </c>
      <c r="Y495" s="70">
        <v>86.518999999999991</v>
      </c>
      <c r="Z495" s="70">
        <v>71.772999999999996</v>
      </c>
      <c r="AA495" s="37">
        <v>283.74599999999998</v>
      </c>
      <c r="AB495" s="70">
        <v>89.611000000000004</v>
      </c>
      <c r="AC495" s="70">
        <v>84.646000000000001</v>
      </c>
      <c r="AD495" s="70">
        <v>66.585999999999999</v>
      </c>
      <c r="AE495" s="70">
        <v>82.156999999999968</v>
      </c>
      <c r="AF495" s="37">
        <v>323</v>
      </c>
      <c r="AG495" s="70">
        <v>78</v>
      </c>
      <c r="AH495" s="70">
        <v>68</v>
      </c>
      <c r="AI495" s="70">
        <v>64</v>
      </c>
      <c r="AJ495" s="70">
        <v>95</v>
      </c>
      <c r="AK495" s="37">
        <v>305</v>
      </c>
      <c r="AL495" s="70">
        <v>65</v>
      </c>
      <c r="AM495" s="70">
        <v>82</v>
      </c>
      <c r="AN495" s="70">
        <v>75</v>
      </c>
      <c r="AO495" s="70">
        <v>43</v>
      </c>
      <c r="AP495" s="37">
        <v>265</v>
      </c>
      <c r="AQ495" s="70">
        <v>59</v>
      </c>
      <c r="AR495" s="70">
        <v>58</v>
      </c>
      <c r="AS495" s="70">
        <v>50</v>
      </c>
      <c r="AT495" s="70">
        <v>41</v>
      </c>
      <c r="AU495" s="37">
        <v>208</v>
      </c>
      <c r="AV495" s="70">
        <v>60</v>
      </c>
      <c r="AW495" s="70">
        <v>52</v>
      </c>
      <c r="AX495" s="70">
        <v>69</v>
      </c>
      <c r="AY495" s="70">
        <v>53</v>
      </c>
      <c r="AZ495" s="37">
        <v>234</v>
      </c>
      <c r="BA495" s="70">
        <v>62</v>
      </c>
      <c r="BB495" s="70">
        <v>75</v>
      </c>
      <c r="BC495" s="70">
        <v>79</v>
      </c>
      <c r="BD495" s="70">
        <v>81</v>
      </c>
      <c r="BE495" s="37">
        <v>297</v>
      </c>
      <c r="BF495" s="70">
        <v>64</v>
      </c>
    </row>
    <row r="496" spans="1:58">
      <c r="A496" s="71" t="s">
        <v>7</v>
      </c>
      <c r="B496" s="24"/>
      <c r="C496" s="72"/>
      <c r="D496" s="72">
        <v>-0.50183879093198991</v>
      </c>
      <c r="E496" s="72">
        <v>0.41199373009050921</v>
      </c>
      <c r="F496" s="72">
        <v>0.12331244404655317</v>
      </c>
      <c r="G496" s="24"/>
      <c r="H496" s="72">
        <v>-2.0737363916030316E-2</v>
      </c>
      <c r="I496" s="72">
        <v>-2.4806302493651899E-2</v>
      </c>
      <c r="J496" s="72">
        <v>0.44895847242622522</v>
      </c>
      <c r="K496" s="72">
        <v>-0.3957608570441199</v>
      </c>
      <c r="L496" s="24"/>
      <c r="M496" s="72">
        <v>0.16006405612536789</v>
      </c>
      <c r="N496" s="72">
        <v>3.5036976170911949E-2</v>
      </c>
      <c r="O496" s="72">
        <v>1.0701470261344603E-2</v>
      </c>
      <c r="P496" s="72">
        <v>0.40291567173557818</v>
      </c>
      <c r="Q496" s="24"/>
      <c r="R496" s="72">
        <v>-0.20510839380094936</v>
      </c>
      <c r="S496" s="72">
        <v>-9.3834082296758603E-2</v>
      </c>
      <c r="T496" s="72">
        <v>4.4367751764449848E-2</v>
      </c>
      <c r="U496" s="72">
        <v>-7.7106281631437845E-2</v>
      </c>
      <c r="V496" s="24"/>
      <c r="W496" s="72">
        <v>-9.2451612903225788E-2</v>
      </c>
      <c r="X496" s="72">
        <v>0.22957986777564487</v>
      </c>
      <c r="Y496" s="72">
        <v>0.25052756337987447</v>
      </c>
      <c r="Z496" s="72">
        <v>-0.17042499335406114</v>
      </c>
      <c r="AA496" s="24"/>
      <c r="AB496" s="72">
        <v>0.24853357112005914</v>
      </c>
      <c r="AC496" s="72">
        <v>-5.540614433495894E-2</v>
      </c>
      <c r="AD496" s="72">
        <v>-0.21335916641069874</v>
      </c>
      <c r="AE496" s="72">
        <v>0.23384795602679187</v>
      </c>
      <c r="AF496" s="24"/>
      <c r="AG496" s="72">
        <v>-5.0598244823934269E-2</v>
      </c>
      <c r="AH496" s="72">
        <v>-0.12820512820512819</v>
      </c>
      <c r="AI496" s="72">
        <v>-5.8823529411764719E-2</v>
      </c>
      <c r="AJ496" s="72">
        <v>0.484375</v>
      </c>
      <c r="AK496" s="24"/>
      <c r="AL496" s="72">
        <v>-0.31578947368421051</v>
      </c>
      <c r="AM496" s="72">
        <v>0.2615384615384615</v>
      </c>
      <c r="AN496" s="72">
        <v>-8.536585365853655E-2</v>
      </c>
      <c r="AO496" s="72">
        <v>-0.42666666666666664</v>
      </c>
      <c r="AP496" s="24"/>
      <c r="AQ496" s="72">
        <v>0.37209302325581395</v>
      </c>
      <c r="AR496" s="72">
        <v>-1.6949152542372836E-2</v>
      </c>
      <c r="AS496" s="72">
        <v>-0.13793103448275867</v>
      </c>
      <c r="AT496" s="72">
        <v>-0.18000000000000005</v>
      </c>
      <c r="AU496" s="24"/>
      <c r="AV496" s="72">
        <v>0.46341463414634143</v>
      </c>
      <c r="AW496" s="72">
        <v>-0.1333333333333333</v>
      </c>
      <c r="AX496" s="72">
        <v>0.32692307692307687</v>
      </c>
      <c r="AY496" s="72">
        <v>-0.23188405797101452</v>
      </c>
      <c r="AZ496" s="24"/>
      <c r="BA496" s="72">
        <v>0.16981132075471694</v>
      </c>
      <c r="BB496" s="72">
        <v>0.20967741935483875</v>
      </c>
      <c r="BC496" s="72">
        <v>5.3333333333333233E-2</v>
      </c>
      <c r="BD496" s="72">
        <v>2.5316455696202445E-2</v>
      </c>
      <c r="BE496" s="24"/>
      <c r="BF496" s="72">
        <v>-0.20987654320987659</v>
      </c>
    </row>
    <row r="497" spans="1:58">
      <c r="A497" s="71" t="s">
        <v>8</v>
      </c>
      <c r="B497" s="24"/>
      <c r="C497" s="73"/>
      <c r="D497" s="73"/>
      <c r="E497" s="73"/>
      <c r="F497" s="73"/>
      <c r="G497" s="24">
        <v>-6.6819878216460515E-2</v>
      </c>
      <c r="H497" s="73">
        <v>-0.22624685138539047</v>
      </c>
      <c r="I497" s="73">
        <v>0.51468877989583839</v>
      </c>
      <c r="J497" s="73">
        <v>0.55434198746642793</v>
      </c>
      <c r="K497" s="73">
        <v>-0.16390646667835629</v>
      </c>
      <c r="L497" s="24">
        <v>9.7124285912747466E-2</v>
      </c>
      <c r="M497" s="73">
        <v>-9.5383814050393756E-3</v>
      </c>
      <c r="N497" s="73">
        <v>5.1241821337962401E-2</v>
      </c>
      <c r="O497" s="73">
        <v>-0.26672042391429551</v>
      </c>
      <c r="P497" s="73">
        <v>0.7025203035040235</v>
      </c>
      <c r="Q497" s="24">
        <v>6.2084631559559789E-2</v>
      </c>
      <c r="R497" s="73">
        <v>0.16658997534921927</v>
      </c>
      <c r="S497" s="73">
        <v>2.1339430313422891E-2</v>
      </c>
      <c r="T497" s="73">
        <v>5.5360060324242566E-2</v>
      </c>
      <c r="U497" s="73">
        <v>-0.3057421840007164</v>
      </c>
      <c r="V497" s="24">
        <v>-4.7700078036937432E-2</v>
      </c>
      <c r="W497" s="73">
        <v>-0.20734782424951037</v>
      </c>
      <c r="X497" s="73">
        <v>7.5552653670366565E-2</v>
      </c>
      <c r="Y497" s="73">
        <v>0.28786841321821965</v>
      </c>
      <c r="Z497" s="73">
        <v>0.17477412596569275</v>
      </c>
      <c r="AA497" s="24">
        <v>7.6471324675915886E-2</v>
      </c>
      <c r="AB497" s="73">
        <v>0.59257482050188393</v>
      </c>
      <c r="AC497" s="73">
        <v>0.22345561240713452</v>
      </c>
      <c r="AD497" s="73">
        <v>-0.23038870074781259</v>
      </c>
      <c r="AE497" s="73">
        <v>0.14467836094352982</v>
      </c>
      <c r="AF497" s="24">
        <v>0.13834203830186165</v>
      </c>
      <c r="AG497" s="73">
        <v>-0.12957114639943756</v>
      </c>
      <c r="AH497" s="73">
        <v>-0.19665430144365947</v>
      </c>
      <c r="AI497" s="73">
        <v>-3.8836992761241085E-2</v>
      </c>
      <c r="AJ497" s="73">
        <v>0.15632265053495176</v>
      </c>
      <c r="AK497" s="24">
        <v>-5.5727554179566541E-2</v>
      </c>
      <c r="AL497" s="73">
        <v>-0.16666666666666663</v>
      </c>
      <c r="AM497" s="73">
        <v>0.20588235294117641</v>
      </c>
      <c r="AN497" s="73">
        <v>0.171875</v>
      </c>
      <c r="AO497" s="73">
        <v>-0.5473684210526315</v>
      </c>
      <c r="AP497" s="24">
        <v>-0.13114754098360659</v>
      </c>
      <c r="AQ497" s="73">
        <v>-9.2307692307692313E-2</v>
      </c>
      <c r="AR497" s="73">
        <v>-0.29268292682926833</v>
      </c>
      <c r="AS497" s="73">
        <v>-0.33333333333333337</v>
      </c>
      <c r="AT497" s="73">
        <v>-4.6511627906976716E-2</v>
      </c>
      <c r="AU497" s="24">
        <v>-0.21509433962264146</v>
      </c>
      <c r="AV497" s="73">
        <v>1.6949152542372836E-2</v>
      </c>
      <c r="AW497" s="73">
        <v>-0.10344827586206895</v>
      </c>
      <c r="AX497" s="73">
        <v>0.37999999999999989</v>
      </c>
      <c r="AY497" s="73">
        <v>0.29268292682926833</v>
      </c>
      <c r="AZ497" s="24">
        <v>0.125</v>
      </c>
      <c r="BA497" s="73">
        <v>3.3333333333333437E-2</v>
      </c>
      <c r="BB497" s="73">
        <v>0.44230769230769229</v>
      </c>
      <c r="BC497" s="73">
        <v>0.14492753623188404</v>
      </c>
      <c r="BD497" s="73">
        <v>0.52830188679245293</v>
      </c>
      <c r="BE497" s="24">
        <v>0.26923076923076916</v>
      </c>
      <c r="BF497" s="73">
        <v>3.2258064516129004E-2</v>
      </c>
    </row>
    <row r="498" spans="1:58">
      <c r="A498" s="69" t="s">
        <v>255</v>
      </c>
      <c r="B498" s="24"/>
      <c r="C498" s="73"/>
      <c r="D498" s="73"/>
      <c r="E498" s="73"/>
      <c r="F498" s="73"/>
      <c r="G498" s="24"/>
      <c r="H498" s="73"/>
      <c r="I498" s="73"/>
      <c r="J498" s="73"/>
      <c r="K498" s="73"/>
      <c r="L498" s="24"/>
      <c r="M498" s="73"/>
      <c r="N498" s="73"/>
      <c r="O498" s="73"/>
      <c r="P498" s="73"/>
      <c r="Q498" s="24"/>
      <c r="R498" s="73"/>
      <c r="S498" s="73"/>
      <c r="T498" s="73"/>
      <c r="U498" s="73"/>
      <c r="V498" s="24"/>
      <c r="W498" s="73"/>
      <c r="X498" s="73"/>
      <c r="Y498" s="73"/>
      <c r="Z498" s="73"/>
      <c r="AA498" s="24"/>
      <c r="AB498" s="73"/>
      <c r="AC498" s="73"/>
      <c r="AD498" s="73"/>
      <c r="AE498" s="73"/>
      <c r="AF498" s="24"/>
      <c r="AG498" s="73"/>
      <c r="AH498" s="73"/>
      <c r="AI498" s="73"/>
      <c r="AJ498" s="73"/>
      <c r="AK498" s="24"/>
      <c r="AL498" s="73"/>
      <c r="AM498" s="73"/>
      <c r="AN498" s="73"/>
      <c r="AO498" s="73"/>
      <c r="AP498" s="24"/>
      <c r="AQ498" s="73"/>
      <c r="AR498" s="73"/>
      <c r="AS498" s="73"/>
      <c r="AT498" s="73"/>
      <c r="AU498" s="24"/>
      <c r="AV498" s="73"/>
      <c r="AW498" s="73"/>
      <c r="AX498" s="73"/>
      <c r="AY498" s="73"/>
      <c r="AZ498" s="24"/>
      <c r="BA498" s="70">
        <v>8</v>
      </c>
      <c r="BB498" s="70">
        <v>8</v>
      </c>
      <c r="BC498" s="70">
        <v>9</v>
      </c>
      <c r="BD498" s="70">
        <v>6</v>
      </c>
      <c r="BE498" s="37">
        <v>31</v>
      </c>
      <c r="BF498" s="70">
        <v>8</v>
      </c>
    </row>
    <row r="499" spans="1:58" ht="5.25" customHeight="1">
      <c r="A499" s="71"/>
      <c r="B499" s="24"/>
      <c r="C499" s="73"/>
      <c r="D499" s="73"/>
      <c r="E499" s="73"/>
      <c r="F499" s="73"/>
      <c r="G499" s="24"/>
      <c r="H499" s="73"/>
      <c r="I499" s="73"/>
      <c r="J499" s="73"/>
      <c r="K499" s="73"/>
      <c r="L499" s="24"/>
      <c r="M499" s="73"/>
      <c r="N499" s="73"/>
      <c r="O499" s="73"/>
      <c r="P499" s="73"/>
      <c r="Q499" s="24"/>
      <c r="R499" s="73"/>
      <c r="S499" s="73"/>
      <c r="T499" s="73"/>
      <c r="U499" s="73"/>
      <c r="V499" s="24"/>
      <c r="W499" s="73"/>
      <c r="X499" s="73"/>
      <c r="Y499" s="73"/>
      <c r="Z499" s="73"/>
      <c r="AA499" s="24"/>
      <c r="AB499" s="73"/>
      <c r="AC499" s="73"/>
      <c r="AD499" s="73"/>
      <c r="AE499" s="73"/>
      <c r="AF499" s="24"/>
      <c r="AG499" s="73"/>
      <c r="AH499" s="73"/>
      <c r="AI499" s="73"/>
      <c r="AJ499" s="73"/>
      <c r="AK499" s="24"/>
      <c r="AL499" s="73"/>
      <c r="AM499" s="73"/>
      <c r="AN499" s="73"/>
      <c r="AO499" s="73"/>
      <c r="AP499" s="24"/>
      <c r="AQ499" s="73"/>
      <c r="AR499" s="73"/>
      <c r="AS499" s="73"/>
      <c r="AT499" s="73"/>
      <c r="AU499" s="24"/>
      <c r="AV499" s="73"/>
      <c r="AW499" s="73"/>
      <c r="AX499" s="73"/>
      <c r="AY499" s="73"/>
      <c r="AZ499" s="24"/>
      <c r="BA499" s="73"/>
      <c r="BB499" s="73"/>
      <c r="BC499" s="73"/>
      <c r="BD499" s="73"/>
      <c r="BE499" s="24"/>
      <c r="BF499" s="73"/>
    </row>
    <row r="500" spans="1:58" s="36" customFormat="1">
      <c r="A500" s="69" t="s">
        <v>13</v>
      </c>
      <c r="B500" s="178">
        <v>-4.6750000000000114</v>
      </c>
      <c r="C500" s="186">
        <v>4.6999999999999886</v>
      </c>
      <c r="D500" s="186">
        <v>-7.1840000000000046</v>
      </c>
      <c r="E500" s="186">
        <v>41.383000000000003</v>
      </c>
      <c r="F500" s="186">
        <v>70.586999999999989</v>
      </c>
      <c r="G500" s="37">
        <v>109.48599999999999</v>
      </c>
      <c r="H500" s="77">
        <v>29.249000000000002</v>
      </c>
      <c r="I500" s="77">
        <v>33.464000000000006</v>
      </c>
      <c r="J500" s="77">
        <v>48.217999999999989</v>
      </c>
      <c r="K500" s="70">
        <v>38.185000000000052</v>
      </c>
      <c r="L500" s="37">
        <v>149.11600000000004</v>
      </c>
      <c r="M500" s="77">
        <v>63.446000000000005</v>
      </c>
      <c r="N500" s="77">
        <v>46.563000000000002</v>
      </c>
      <c r="O500" s="77">
        <v>62.460999999999999</v>
      </c>
      <c r="P500" s="70">
        <v>42.252000000000017</v>
      </c>
      <c r="Q500" s="37">
        <v>214.72200000000004</v>
      </c>
      <c r="R500" s="77">
        <v>70.352000000000004</v>
      </c>
      <c r="S500" s="77">
        <v>54.475000000000009</v>
      </c>
      <c r="T500" s="77">
        <v>67.021000000000001</v>
      </c>
      <c r="U500" s="70">
        <v>57</v>
      </c>
      <c r="V500" s="37">
        <v>249.56</v>
      </c>
      <c r="W500" s="186">
        <v>59.682999999999993</v>
      </c>
      <c r="X500" s="186">
        <v>30.89800000000001</v>
      </c>
      <c r="Y500" s="186">
        <v>-4.0099999999999909</v>
      </c>
      <c r="Z500" s="186">
        <v>47.730000000000032</v>
      </c>
      <c r="AA500" s="37">
        <v>134.30100000000004</v>
      </c>
      <c r="AB500" s="77">
        <v>31.97</v>
      </c>
      <c r="AC500" s="77">
        <v>25.554999999999993</v>
      </c>
      <c r="AD500" s="77">
        <v>59.239999999999995</v>
      </c>
      <c r="AE500" s="70">
        <v>50.235000000000014</v>
      </c>
      <c r="AF500" s="37">
        <v>167</v>
      </c>
      <c r="AG500" s="77">
        <v>35</v>
      </c>
      <c r="AH500" s="77">
        <v>38</v>
      </c>
      <c r="AI500" s="77">
        <v>37</v>
      </c>
      <c r="AJ500" s="70">
        <v>27</v>
      </c>
      <c r="AK500" s="37">
        <v>137</v>
      </c>
      <c r="AL500" s="77">
        <v>84</v>
      </c>
      <c r="AM500" s="77">
        <v>24</v>
      </c>
      <c r="AN500" s="77">
        <v>70</v>
      </c>
      <c r="AO500" s="70">
        <v>62</v>
      </c>
      <c r="AP500" s="37">
        <v>240</v>
      </c>
      <c r="AQ500" s="77">
        <v>99</v>
      </c>
      <c r="AR500" s="77">
        <v>52</v>
      </c>
      <c r="AS500" s="77">
        <v>104</v>
      </c>
      <c r="AT500" s="70">
        <v>166</v>
      </c>
      <c r="AU500" s="37">
        <v>421</v>
      </c>
      <c r="AV500" s="186">
        <v>-9</v>
      </c>
      <c r="AW500" s="77">
        <v>117</v>
      </c>
      <c r="AX500" s="77">
        <v>46</v>
      </c>
      <c r="AY500" s="70">
        <v>42</v>
      </c>
      <c r="AZ500" s="37">
        <v>196</v>
      </c>
      <c r="BA500" s="186">
        <v>16</v>
      </c>
      <c r="BB500" s="186">
        <v>-23</v>
      </c>
      <c r="BC500" s="186">
        <v>-54</v>
      </c>
      <c r="BD500" s="186">
        <v>-41</v>
      </c>
      <c r="BE500" s="178">
        <v>-102</v>
      </c>
      <c r="BF500" s="186">
        <v>-19</v>
      </c>
    </row>
    <row r="501" spans="1:58">
      <c r="A501" s="71" t="s">
        <v>7</v>
      </c>
      <c r="B501" s="24"/>
      <c r="C501" s="72"/>
      <c r="D501" s="85" t="s">
        <v>48</v>
      </c>
      <c r="E501" s="85" t="s">
        <v>48</v>
      </c>
      <c r="F501" s="72">
        <v>0.7057004083802525</v>
      </c>
      <c r="G501" s="24"/>
      <c r="H501" s="72">
        <v>-0.58563191522518299</v>
      </c>
      <c r="I501" s="72">
        <v>0.14410749085438823</v>
      </c>
      <c r="J501" s="72">
        <v>0.44089170451828785</v>
      </c>
      <c r="K501" s="72">
        <v>-0.20807582230702104</v>
      </c>
      <c r="L501" s="24"/>
      <c r="M501" s="72">
        <v>0.6615424905067413</v>
      </c>
      <c r="N501" s="72">
        <v>-0.26610030577183752</v>
      </c>
      <c r="O501" s="72">
        <v>0.34142989068573759</v>
      </c>
      <c r="P501" s="72">
        <v>-0.32354589263700517</v>
      </c>
      <c r="Q501" s="24"/>
      <c r="R501" s="72">
        <v>0.66505727539524706</v>
      </c>
      <c r="S501" s="72">
        <v>-0.22567944052763245</v>
      </c>
      <c r="T501" s="72">
        <v>0.23030748049563998</v>
      </c>
      <c r="U501" s="72">
        <v>-0.14952029960758573</v>
      </c>
      <c r="V501" s="24"/>
      <c r="W501" s="72">
        <v>4.7070175438596262E-2</v>
      </c>
      <c r="X501" s="72">
        <v>-0.48229814184943764</v>
      </c>
      <c r="Y501" s="85" t="s">
        <v>43</v>
      </c>
      <c r="Z501" s="85" t="s">
        <v>43</v>
      </c>
      <c r="AA501" s="24"/>
      <c r="AB501" s="72">
        <v>-0.33019065577205164</v>
      </c>
      <c r="AC501" s="72">
        <v>-0.20065686581169861</v>
      </c>
      <c r="AD501" s="72">
        <v>1.3181373508119747</v>
      </c>
      <c r="AE501" s="72">
        <v>-0.15200877785280187</v>
      </c>
      <c r="AF501" s="24"/>
      <c r="AG501" s="72">
        <v>-0.30327460933612038</v>
      </c>
      <c r="AH501" s="72">
        <v>8.5714285714285632E-2</v>
      </c>
      <c r="AI501" s="72">
        <v>-2.6315789473684181E-2</v>
      </c>
      <c r="AJ501" s="72">
        <v>-0.27027027027027029</v>
      </c>
      <c r="AK501" s="24"/>
      <c r="AL501" s="72">
        <v>2.1111111111111112</v>
      </c>
      <c r="AM501" s="72">
        <v>-0.7142857142857143</v>
      </c>
      <c r="AN501" s="72">
        <v>1.9166666666666665</v>
      </c>
      <c r="AO501" s="72">
        <v>-0.11428571428571432</v>
      </c>
      <c r="AP501" s="24"/>
      <c r="AQ501" s="72">
        <v>0.59677419354838701</v>
      </c>
      <c r="AR501" s="72">
        <v>-0.4747474747474747</v>
      </c>
      <c r="AS501" s="72">
        <v>1</v>
      </c>
      <c r="AT501" s="72">
        <v>0.59615384615384626</v>
      </c>
      <c r="AU501" s="24"/>
      <c r="AV501" s="85" t="s">
        <v>43</v>
      </c>
      <c r="AW501" s="85" t="s">
        <v>43</v>
      </c>
      <c r="AX501" s="72">
        <v>-0.6068376068376069</v>
      </c>
      <c r="AY501" s="72">
        <v>-8.6956521739130488E-2</v>
      </c>
      <c r="AZ501" s="24"/>
      <c r="BA501" s="72">
        <v>-0.61904761904761907</v>
      </c>
      <c r="BB501" s="85" t="s">
        <v>43</v>
      </c>
      <c r="BC501" s="72">
        <v>1.347826086956522</v>
      </c>
      <c r="BD501" s="72">
        <v>-0.2407407407407407</v>
      </c>
      <c r="BE501" s="24"/>
      <c r="BF501" s="72">
        <v>-0.53658536585365857</v>
      </c>
    </row>
    <row r="502" spans="1:58">
      <c r="A502" s="71" t="s">
        <v>8</v>
      </c>
      <c r="B502" s="24"/>
      <c r="C502" s="73"/>
      <c r="D502" s="73"/>
      <c r="E502" s="73"/>
      <c r="F502" s="73"/>
      <c r="G502" s="92" t="s">
        <v>48</v>
      </c>
      <c r="H502" s="73">
        <v>5.2231914893617173</v>
      </c>
      <c r="I502" s="85" t="s">
        <v>48</v>
      </c>
      <c r="J502" s="73">
        <v>0.16516443950414383</v>
      </c>
      <c r="K502" s="73">
        <v>-0.45903636646974577</v>
      </c>
      <c r="L502" s="24">
        <v>0.36196408673255087</v>
      </c>
      <c r="M502" s="73">
        <v>1.1691681766898014</v>
      </c>
      <c r="N502" s="73">
        <v>0.39143557255558203</v>
      </c>
      <c r="O502" s="73">
        <v>0.29538761458376572</v>
      </c>
      <c r="P502" s="73">
        <v>0.10650779101741414</v>
      </c>
      <c r="Q502" s="24">
        <v>0.43996620081010751</v>
      </c>
      <c r="R502" s="73">
        <v>0.1088484695646692</v>
      </c>
      <c r="S502" s="73">
        <v>0.16992032300324311</v>
      </c>
      <c r="T502" s="73">
        <v>7.3005555466611138E-2</v>
      </c>
      <c r="U502" s="73">
        <v>0.3490485657483664</v>
      </c>
      <c r="V502" s="24">
        <v>0.16224699844450008</v>
      </c>
      <c r="W502" s="73">
        <v>-0.15165169433704817</v>
      </c>
      <c r="X502" s="73">
        <v>-0.43280403854979344</v>
      </c>
      <c r="Y502" s="85" t="s">
        <v>43</v>
      </c>
      <c r="Z502" s="73">
        <v>-0.17294496811754778</v>
      </c>
      <c r="AA502" s="24">
        <v>-0.4618488539830099</v>
      </c>
      <c r="AB502" s="73">
        <v>-0.46433657825511443</v>
      </c>
      <c r="AC502" s="73">
        <v>-0.17292381383908395</v>
      </c>
      <c r="AD502" s="85" t="s">
        <v>43</v>
      </c>
      <c r="AE502" s="73">
        <v>5.2482715273412417E-2</v>
      </c>
      <c r="AF502" s="24">
        <v>0.24347547672764858</v>
      </c>
      <c r="AG502" s="73">
        <v>9.4776352830778787E-2</v>
      </c>
      <c r="AH502" s="73">
        <v>0.48698884758364347</v>
      </c>
      <c r="AI502" s="73">
        <v>-0.37542201215394999</v>
      </c>
      <c r="AJ502" s="73">
        <v>-0.47899999999999998</v>
      </c>
      <c r="AK502" s="24">
        <v>-0.17799999999999999</v>
      </c>
      <c r="AL502" s="73">
        <v>1.4</v>
      </c>
      <c r="AM502" s="73">
        <v>-0.36842105263157898</v>
      </c>
      <c r="AN502" s="73">
        <v>0.89189189189189189</v>
      </c>
      <c r="AO502" s="73">
        <v>1.2962962962962963</v>
      </c>
      <c r="AP502" s="24">
        <v>0.75182481751824826</v>
      </c>
      <c r="AQ502" s="73">
        <v>0.1785714285714286</v>
      </c>
      <c r="AR502" s="73">
        <v>1.1666666666666665</v>
      </c>
      <c r="AS502" s="73">
        <v>0.48571428571428577</v>
      </c>
      <c r="AT502" s="73">
        <v>1.6774193548387095</v>
      </c>
      <c r="AU502" s="24">
        <v>0.75416666666666665</v>
      </c>
      <c r="AV502" s="85" t="s">
        <v>43</v>
      </c>
      <c r="AW502" s="73">
        <v>1.25</v>
      </c>
      <c r="AX502" s="73">
        <v>-0.55769230769230771</v>
      </c>
      <c r="AY502" s="73">
        <v>-0.74698795180722888</v>
      </c>
      <c r="AZ502" s="24">
        <v>-0.53444180522565321</v>
      </c>
      <c r="BA502" s="83" t="s">
        <v>43</v>
      </c>
      <c r="BB502" s="85" t="s">
        <v>43</v>
      </c>
      <c r="BC502" s="85" t="s">
        <v>43</v>
      </c>
      <c r="BD502" s="85" t="s">
        <v>43</v>
      </c>
      <c r="BE502" s="92" t="s">
        <v>43</v>
      </c>
      <c r="BF502" s="83" t="s">
        <v>43</v>
      </c>
    </row>
    <row r="503" spans="1:58">
      <c r="A503" s="71"/>
      <c r="B503" s="24"/>
      <c r="C503" s="73"/>
      <c r="D503" s="73"/>
      <c r="E503" s="73"/>
      <c r="F503" s="73"/>
      <c r="G503" s="24"/>
      <c r="H503" s="73"/>
      <c r="I503" s="73"/>
      <c r="J503" s="73"/>
      <c r="K503" s="73"/>
      <c r="L503" s="24"/>
      <c r="M503" s="73"/>
      <c r="N503" s="73"/>
      <c r="O503" s="73"/>
      <c r="P503" s="73"/>
      <c r="Q503" s="24"/>
      <c r="R503" s="73"/>
      <c r="S503" s="73"/>
      <c r="T503" s="73"/>
      <c r="U503" s="73"/>
      <c r="V503" s="24"/>
      <c r="W503" s="73"/>
      <c r="X503" s="73"/>
      <c r="Y503" s="73"/>
      <c r="Z503" s="73"/>
      <c r="AA503" s="24"/>
      <c r="AB503" s="73"/>
      <c r="AC503" s="73"/>
      <c r="AD503" s="73"/>
      <c r="AE503" s="73"/>
      <c r="AF503" s="24"/>
      <c r="AG503" s="73"/>
      <c r="AH503" s="73"/>
      <c r="AI503" s="73"/>
      <c r="AJ503" s="73"/>
      <c r="AK503" s="24"/>
      <c r="AL503" s="73"/>
      <c r="AM503" s="73"/>
      <c r="AN503" s="73"/>
      <c r="AO503" s="73"/>
      <c r="AP503" s="24"/>
      <c r="AQ503" s="73"/>
      <c r="AR503" s="73"/>
      <c r="AS503" s="73"/>
      <c r="AT503" s="73"/>
      <c r="AU503" s="24"/>
      <c r="AV503" s="73"/>
      <c r="AW503" s="73"/>
      <c r="AX503" s="73"/>
      <c r="AY503" s="73"/>
      <c r="AZ503" s="24"/>
      <c r="BA503" s="73"/>
      <c r="BB503" s="73"/>
      <c r="BC503" s="73"/>
      <c r="BD503" s="73"/>
      <c r="BE503" s="24"/>
      <c r="BF503" s="73"/>
    </row>
    <row r="504" spans="1:58">
      <c r="A504" s="50" t="s">
        <v>20</v>
      </c>
      <c r="B504" s="40"/>
      <c r="C504" s="52"/>
      <c r="D504" s="52"/>
      <c r="E504" s="52"/>
      <c r="F504" s="52"/>
      <c r="G504" s="40"/>
      <c r="H504" s="52"/>
      <c r="I504" s="52"/>
      <c r="J504" s="52"/>
      <c r="K504" s="52"/>
      <c r="L504" s="40"/>
      <c r="M504" s="52"/>
      <c r="N504" s="52"/>
      <c r="O504" s="52"/>
      <c r="P504" s="52"/>
      <c r="Q504" s="40"/>
      <c r="R504" s="52"/>
      <c r="S504" s="52"/>
      <c r="T504" s="52"/>
      <c r="U504" s="52"/>
      <c r="V504" s="40"/>
      <c r="W504" s="52"/>
      <c r="X504" s="52"/>
      <c r="Y504" s="52"/>
      <c r="Z504" s="52"/>
      <c r="AA504" s="40"/>
      <c r="AB504" s="52"/>
      <c r="AC504" s="52"/>
      <c r="AD504" s="52"/>
      <c r="AE504" s="52"/>
      <c r="AF504" s="40"/>
      <c r="AG504" s="52"/>
      <c r="AH504" s="52"/>
      <c r="AI504" s="52"/>
      <c r="AJ504" s="52"/>
      <c r="AK504" s="40"/>
      <c r="AL504" s="52"/>
      <c r="AM504" s="52"/>
      <c r="AN504" s="52"/>
      <c r="AO504" s="52"/>
      <c r="AP504" s="40"/>
      <c r="AQ504" s="52"/>
      <c r="AR504" s="52"/>
      <c r="AS504" s="52"/>
      <c r="AT504" s="52"/>
      <c r="AU504" s="40"/>
      <c r="AV504" s="52"/>
      <c r="AW504" s="52"/>
      <c r="AX504" s="52"/>
      <c r="AY504" s="52"/>
      <c r="AZ504" s="40"/>
      <c r="BA504" s="52"/>
      <c r="BB504" s="52"/>
      <c r="BC504" s="52"/>
      <c r="BD504" s="52"/>
      <c r="BE504" s="40"/>
      <c r="BF504" s="52"/>
    </row>
    <row r="505" spans="1:58" s="36" customFormat="1">
      <c r="A505" s="36" t="s">
        <v>30</v>
      </c>
      <c r="B505" s="56">
        <v>3.9580216041158502E-2</v>
      </c>
      <c r="C505" s="78">
        <v>7.0400302075193641E-2</v>
      </c>
      <c r="D505" s="191">
        <v>0.11201316222441593</v>
      </c>
      <c r="E505" s="191">
        <v>0.13971211515393842</v>
      </c>
      <c r="F505" s="191">
        <v>0.14707437972597645</v>
      </c>
      <c r="G505" s="56">
        <v>0.11711242390746725</v>
      </c>
      <c r="H505" s="78">
        <v>0.17184234799964565</v>
      </c>
      <c r="I505" s="78">
        <v>0.15701758584198799</v>
      </c>
      <c r="J505" s="78">
        <v>0.15944497451708631</v>
      </c>
      <c r="K505" s="78">
        <v>0.16034698439390524</v>
      </c>
      <c r="L505" s="56">
        <v>0.16218722128022425</v>
      </c>
      <c r="M505" s="78">
        <v>0.14994532671122285</v>
      </c>
      <c r="N505" s="78">
        <v>1.8398927129135972E-2</v>
      </c>
      <c r="O505" s="78">
        <v>0.18146590210625099</v>
      </c>
      <c r="P505" s="78">
        <v>0.10144670431262799</v>
      </c>
      <c r="Q505" s="56">
        <v>0.11265122273252764</v>
      </c>
      <c r="R505" s="125">
        <v>0.15132536062137836</v>
      </c>
      <c r="S505" s="125">
        <v>0.16168184968808794</v>
      </c>
      <c r="T505" s="125">
        <v>0.15627373800151922</v>
      </c>
      <c r="U505" s="125">
        <v>0.26248603995235642</v>
      </c>
      <c r="V505" s="56">
        <v>0.18215119881344866</v>
      </c>
      <c r="W505" s="125">
        <v>0.12384090385501458</v>
      </c>
      <c r="X505" s="125">
        <v>0.18224166446473483</v>
      </c>
      <c r="Y505" s="125">
        <v>0.13406336909018673</v>
      </c>
      <c r="Z505" s="125">
        <v>0.17817368661086022</v>
      </c>
      <c r="AA505" s="56">
        <v>0.15449262038858333</v>
      </c>
      <c r="AB505" s="125">
        <v>0.16709330650417181</v>
      </c>
      <c r="AC505" s="125">
        <v>0.16735340729001585</v>
      </c>
      <c r="AD505" s="125">
        <v>0.17649123491215413</v>
      </c>
      <c r="AE505" s="125">
        <v>0.14267992748538572</v>
      </c>
      <c r="AF505" s="56">
        <v>0.1632811812017495</v>
      </c>
      <c r="AG505" s="125">
        <v>0.17216981132075471</v>
      </c>
      <c r="AH505" s="125">
        <v>0.15654205607476634</v>
      </c>
      <c r="AI505" s="125">
        <v>0.17592592592592593</v>
      </c>
      <c r="AJ505" s="125">
        <v>0.12954545454545455</v>
      </c>
      <c r="AK505" s="56">
        <v>0.15835266821345709</v>
      </c>
      <c r="AL505" s="125">
        <v>0.13409090909090909</v>
      </c>
      <c r="AM505" s="125">
        <v>0.15945330296127563</v>
      </c>
      <c r="AN505" s="125">
        <v>0.16591928251121077</v>
      </c>
      <c r="AO505" s="125">
        <v>0.10467706013363029</v>
      </c>
      <c r="AP505" s="56">
        <v>0.14092446448703494</v>
      </c>
      <c r="AQ505" s="125">
        <v>0.12984054669703873</v>
      </c>
      <c r="AR505" s="125">
        <v>0.17741935483870969</v>
      </c>
      <c r="AS505" s="125">
        <v>0.14285714285714285</v>
      </c>
      <c r="AT505" s="125">
        <v>0.15525114155251141</v>
      </c>
      <c r="AU505" s="56">
        <v>0.15128939828080229</v>
      </c>
      <c r="AV505" s="125">
        <v>0.12264150943396226</v>
      </c>
      <c r="AW505" s="125">
        <v>0.11778846153846154</v>
      </c>
      <c r="AX505" s="125">
        <v>8.6206896551724144E-2</v>
      </c>
      <c r="AY505" s="125">
        <v>6.6831683168316836E-2</v>
      </c>
      <c r="AZ505" s="56">
        <v>9.8787878787878786E-2</v>
      </c>
      <c r="BA505" s="191">
        <v>-2.6666666666666666E-3</v>
      </c>
      <c r="BB505" s="191">
        <v>-4.5333333333333337E-2</v>
      </c>
      <c r="BC505" s="125">
        <v>2.7247956403269754E-3</v>
      </c>
      <c r="BD505" s="191">
        <v>-3.1994382022471912</v>
      </c>
      <c r="BE505" s="190">
        <v>-0.78479293957909024</v>
      </c>
      <c r="BF505" s="191">
        <v>-0.13119533527696792</v>
      </c>
    </row>
    <row r="506" spans="1:58" s="36" customFormat="1">
      <c r="A506" s="69" t="s">
        <v>38</v>
      </c>
      <c r="B506" s="190">
        <v>-8.3127005992975789E-2</v>
      </c>
      <c r="C506" s="191">
        <v>-0.17245294497092001</v>
      </c>
      <c r="D506" s="191">
        <v>-0.26145969068772623</v>
      </c>
      <c r="E506" s="191">
        <v>-0.21891776622684259</v>
      </c>
      <c r="F506" s="191">
        <v>-4.6485667583622402E-2</v>
      </c>
      <c r="G506" s="190">
        <v>-0.17499695894308728</v>
      </c>
      <c r="H506" s="191">
        <v>-3.0043097383410378E-3</v>
      </c>
      <c r="I506" s="191">
        <v>-0.25300320661104286</v>
      </c>
      <c r="J506" s="191">
        <v>-0.23250563147422398</v>
      </c>
      <c r="K506" s="191">
        <v>-9.6615261571273356E-2</v>
      </c>
      <c r="L506" s="190">
        <v>-0.14535344526229471</v>
      </c>
      <c r="M506" s="191">
        <v>-2.1120751323400168E-2</v>
      </c>
      <c r="N506" s="191">
        <v>-0.3606139205499726</v>
      </c>
      <c r="O506" s="191">
        <v>-0.1981828621438888</v>
      </c>
      <c r="P506" s="191">
        <v>-0.21047673779421319</v>
      </c>
      <c r="Q506" s="190">
        <v>-0.19813826258899636</v>
      </c>
      <c r="R506" s="191">
        <v>-0.18093453334977191</v>
      </c>
      <c r="S506" s="191">
        <v>-0.2187444301415982</v>
      </c>
      <c r="T506" s="191">
        <v>-0.18715410340643404</v>
      </c>
      <c r="U506" s="191">
        <v>1.9835030000173431E-2</v>
      </c>
      <c r="V506" s="190">
        <v>-0.14184316988600879</v>
      </c>
      <c r="W506" s="191">
        <v>-0.15325506834587621</v>
      </c>
      <c r="X506" s="191">
        <v>-0.26091424209506475</v>
      </c>
      <c r="Y506" s="191">
        <v>-0.29467620182757248</v>
      </c>
      <c r="Z506" s="191">
        <v>-5.1831854805094196E-2</v>
      </c>
      <c r="AA506" s="190">
        <v>-0.18968101350004954</v>
      </c>
      <c r="AB506" s="191">
        <v>-0.15042089899167618</v>
      </c>
      <c r="AC506" s="191">
        <v>-0.24994552297939782</v>
      </c>
      <c r="AD506" s="191">
        <v>-0.33169861357564884</v>
      </c>
      <c r="AE506" s="191">
        <v>-0.19869914337920991</v>
      </c>
      <c r="AF506" s="190">
        <v>-0.23280961047347876</v>
      </c>
      <c r="AG506" s="191">
        <v>-8.0188679245283015E-2</v>
      </c>
      <c r="AH506" s="191">
        <v>-0.26869158878504673</v>
      </c>
      <c r="AI506" s="191">
        <v>-0.19907407407407407</v>
      </c>
      <c r="AJ506" s="191">
        <v>-0.19772727272727272</v>
      </c>
      <c r="AK506" s="190">
        <v>-0.18677494199535963</v>
      </c>
      <c r="AL506" s="191">
        <v>-6.8181818181818179E-3</v>
      </c>
      <c r="AM506" s="191">
        <v>-0.37813211845102507</v>
      </c>
      <c r="AN506" s="191">
        <v>-0.16816143497757849</v>
      </c>
      <c r="AO506" s="191">
        <v>-0.24498886414253898</v>
      </c>
      <c r="AP506" s="190">
        <v>-0.19954904171364149</v>
      </c>
      <c r="AQ506" s="191">
        <v>-0.16173120728929385</v>
      </c>
      <c r="AR506" s="191">
        <v>-0.26267281105990781</v>
      </c>
      <c r="AS506" s="191">
        <v>-0.32718894009216593</v>
      </c>
      <c r="AT506" s="191">
        <v>0.90182648401826482</v>
      </c>
      <c r="AU506" s="190">
        <v>3.8968481375358167E-2</v>
      </c>
      <c r="AV506" s="191">
        <v>4.4811320754716978E-2</v>
      </c>
      <c r="AW506" s="191">
        <v>-0.36298076923076922</v>
      </c>
      <c r="AX506" s="191">
        <v>-0.30295566502463056</v>
      </c>
      <c r="AY506" s="191">
        <v>2.7227722772277228E-2</v>
      </c>
      <c r="AZ506" s="190">
        <v>-0.14787878787878789</v>
      </c>
      <c r="BA506" s="191">
        <v>2.6666666666666666E-3</v>
      </c>
      <c r="BB506" s="191">
        <v>0</v>
      </c>
      <c r="BC506" s="191">
        <v>-5.4495912806539508E-3</v>
      </c>
      <c r="BD506" s="191">
        <v>-3.1938202247191012</v>
      </c>
      <c r="BE506" s="190">
        <v>-0.77936184657162255</v>
      </c>
      <c r="BF506" s="191">
        <v>-0.1457725947521866</v>
      </c>
    </row>
    <row r="507" spans="1:58" s="36" customFormat="1">
      <c r="A507" s="69" t="s">
        <v>10</v>
      </c>
      <c r="B507" s="56">
        <v>0.2326799889456137</v>
      </c>
      <c r="C507" s="78">
        <v>0.24008160225717295</v>
      </c>
      <c r="D507" s="191">
        <v>0.27152615992102663</v>
      </c>
      <c r="E507" s="191">
        <v>0.29628415300546451</v>
      </c>
      <c r="F507" s="191">
        <v>0.32205876490053031</v>
      </c>
      <c r="G507" s="56">
        <v>0.28230792420099537</v>
      </c>
      <c r="H507" s="78">
        <v>0.31917859618220762</v>
      </c>
      <c r="I507" s="78">
        <v>0.3047503576195566</v>
      </c>
      <c r="J507" s="78">
        <v>0.31433482892672115</v>
      </c>
      <c r="K507" s="78">
        <v>0.32227303488300563</v>
      </c>
      <c r="L507" s="56">
        <v>0.31521756886114083</v>
      </c>
      <c r="M507" s="78">
        <v>0.31282574038874239</v>
      </c>
      <c r="N507" s="78">
        <v>0.19058358820751262</v>
      </c>
      <c r="O507" s="78">
        <v>0.3529102282298841</v>
      </c>
      <c r="P507" s="78">
        <v>0.31388486332517118</v>
      </c>
      <c r="Q507" s="56">
        <v>0.29252778076099389</v>
      </c>
      <c r="R507" s="78">
        <v>0.32046110220687951</v>
      </c>
      <c r="S507" s="78">
        <v>0.33776611545697599</v>
      </c>
      <c r="T507" s="78">
        <v>0.3389613976935294</v>
      </c>
      <c r="U507" s="78">
        <v>0.41601561049052715</v>
      </c>
      <c r="V507" s="56">
        <v>0.35288968618286654</v>
      </c>
      <c r="W507" s="78">
        <v>0.28317462755337119</v>
      </c>
      <c r="X507" s="78">
        <v>0.3138731491539688</v>
      </c>
      <c r="Y507" s="78">
        <v>0.29405542312276517</v>
      </c>
      <c r="Z507" s="78">
        <v>0.33600000000000002</v>
      </c>
      <c r="AA507" s="56">
        <v>0.30654330028105242</v>
      </c>
      <c r="AB507" s="78">
        <v>0.32259919066464132</v>
      </c>
      <c r="AC507" s="78">
        <v>0.32609201664025361</v>
      </c>
      <c r="AD507" s="78">
        <v>0.33737788350915504</v>
      </c>
      <c r="AE507" s="78">
        <v>0.313</v>
      </c>
      <c r="AF507" s="56">
        <v>0.32395414428430253</v>
      </c>
      <c r="AG507" s="78">
        <v>0.33726415094339623</v>
      </c>
      <c r="AH507" s="78">
        <v>0.32943925233644861</v>
      </c>
      <c r="AI507" s="78">
        <v>0.34953703703703703</v>
      </c>
      <c r="AJ507" s="78">
        <v>0.30681818181818182</v>
      </c>
      <c r="AK507" s="56">
        <v>0.33062645011600927</v>
      </c>
      <c r="AL507" s="78">
        <v>0.30681818181818182</v>
      </c>
      <c r="AM507" s="78">
        <v>0.34168564920273348</v>
      </c>
      <c r="AN507" s="78">
        <v>0.34080717488789236</v>
      </c>
      <c r="AO507" s="78">
        <v>0.30066815144766146</v>
      </c>
      <c r="AP507" s="56">
        <v>0.32243517474633598</v>
      </c>
      <c r="AQ507" s="78">
        <v>0.30296127562642367</v>
      </c>
      <c r="AR507" s="78">
        <v>0.34792626728110598</v>
      </c>
      <c r="AS507" s="78">
        <v>0.31566820276497698</v>
      </c>
      <c r="AT507" s="78">
        <v>0.31735159817351599</v>
      </c>
      <c r="AU507" s="56">
        <v>0.3209169054441261</v>
      </c>
      <c r="AV507" s="78">
        <v>0.28773584905660377</v>
      </c>
      <c r="AW507" s="78">
        <v>0.28846153846153844</v>
      </c>
      <c r="AX507" s="78">
        <v>0.26354679802955666</v>
      </c>
      <c r="AY507" s="78">
        <v>0.24504950495049505</v>
      </c>
      <c r="AZ507" s="56">
        <v>0.27151515151515154</v>
      </c>
      <c r="BA507" s="78">
        <v>0.20799999999999999</v>
      </c>
      <c r="BB507" s="78">
        <v>0.16533333333333333</v>
      </c>
      <c r="BC507" s="78">
        <v>0.22343324250681199</v>
      </c>
      <c r="BD507" s="191">
        <v>-2.9634831460674156</v>
      </c>
      <c r="BE507" s="190">
        <v>-0.56551255940257972</v>
      </c>
      <c r="BF507" s="78">
        <v>2.9154518950437316E-2</v>
      </c>
    </row>
    <row r="508" spans="1:58" s="36" customFormat="1">
      <c r="A508" s="69" t="s">
        <v>19</v>
      </c>
      <c r="B508" s="56">
        <v>0.17991649838884441</v>
      </c>
      <c r="C508" s="78">
        <v>0.20820113173310398</v>
      </c>
      <c r="D508" s="191">
        <v>0.10412372490950972</v>
      </c>
      <c r="E508" s="191">
        <v>0.14887378381980543</v>
      </c>
      <c r="F508" s="191">
        <v>0.16674507302422625</v>
      </c>
      <c r="G508" s="56">
        <v>0.15703819567482374</v>
      </c>
      <c r="H508" s="78">
        <v>0.16008046234581091</v>
      </c>
      <c r="I508" s="191">
        <v>0.15929890613616662</v>
      </c>
      <c r="J508" s="191">
        <v>0.22969580839582496</v>
      </c>
      <c r="K508" s="191">
        <v>0.13541260791993923</v>
      </c>
      <c r="L508" s="56">
        <v>0.1709063109508081</v>
      </c>
      <c r="M508" s="78">
        <v>0.15593128538434811</v>
      </c>
      <c r="N508" s="191">
        <v>0.15970571818955567</v>
      </c>
      <c r="O508" s="191">
        <v>0.16368405476707806</v>
      </c>
      <c r="P508" s="191">
        <v>0.22337714257158553</v>
      </c>
      <c r="Q508" s="56">
        <v>0.17586437808368025</v>
      </c>
      <c r="R508" s="78">
        <v>0.17535692269757119</v>
      </c>
      <c r="S508" s="191">
        <v>0.15940934746014457</v>
      </c>
      <c r="T508" s="191">
        <v>0.16606982548561167</v>
      </c>
      <c r="U508" s="191">
        <v>0.15352957053817073</v>
      </c>
      <c r="V508" s="56">
        <v>0.16329041906735137</v>
      </c>
      <c r="W508" s="78">
        <v>0.13529267777607126</v>
      </c>
      <c r="X508" s="191">
        <v>0.16942397463374531</v>
      </c>
      <c r="Y508" s="191">
        <v>0.21496573301549463</v>
      </c>
      <c r="Z508" s="191">
        <v>0.17658972435133558</v>
      </c>
      <c r="AA508" s="56">
        <v>0.17372740975822651</v>
      </c>
      <c r="AB508" s="78">
        <v>0.22214843101444462</v>
      </c>
      <c r="AC508" s="191">
        <v>0.20980586370839938</v>
      </c>
      <c r="AD508" s="191">
        <v>0.16281711288341166</v>
      </c>
      <c r="AE508" s="191">
        <v>0.19596188432625833</v>
      </c>
      <c r="AF508" s="56">
        <v>0.19752742145380184</v>
      </c>
      <c r="AG508" s="78">
        <v>0.18396226415094338</v>
      </c>
      <c r="AH508" s="191">
        <v>0.15887850467289719</v>
      </c>
      <c r="AI508" s="191">
        <v>0.14814814814814814</v>
      </c>
      <c r="AJ508" s="191">
        <v>0.21590909090909091</v>
      </c>
      <c r="AK508" s="56">
        <v>0.17691415313225059</v>
      </c>
      <c r="AL508" s="78">
        <v>0.14772727272727273</v>
      </c>
      <c r="AM508" s="191">
        <v>0.18678815489749431</v>
      </c>
      <c r="AN508" s="191">
        <v>0.16816143497757849</v>
      </c>
      <c r="AO508" s="191">
        <v>9.5768374164810696E-2</v>
      </c>
      <c r="AP508" s="56">
        <v>0.14937993235625704</v>
      </c>
      <c r="AQ508" s="78">
        <v>0.13439635535307518</v>
      </c>
      <c r="AR508" s="191">
        <v>0.13364055299539171</v>
      </c>
      <c r="AS508" s="191">
        <v>0.11751152073732719</v>
      </c>
      <c r="AT508" s="191">
        <v>9.3607305936073054E-2</v>
      </c>
      <c r="AU508" s="56">
        <v>0.11977077363896849</v>
      </c>
      <c r="AV508" s="78">
        <v>0.14150943396226415</v>
      </c>
      <c r="AW508" s="78">
        <v>0.12740384615384615</v>
      </c>
      <c r="AX508" s="78">
        <v>0.16995073891625614</v>
      </c>
      <c r="AY508" s="191">
        <v>0.13118811881188119</v>
      </c>
      <c r="AZ508" s="56">
        <v>0.14242424242424243</v>
      </c>
      <c r="BA508" s="78">
        <v>0.16533333333333333</v>
      </c>
      <c r="BB508" s="78">
        <v>0.2</v>
      </c>
      <c r="BC508" s="78">
        <v>0.21525885558583105</v>
      </c>
      <c r="BD508" s="191">
        <v>0.2303370786516854</v>
      </c>
      <c r="BE508" s="56">
        <v>0.2023082145281738</v>
      </c>
      <c r="BF508" s="78">
        <v>0.18658892128279883</v>
      </c>
    </row>
    <row r="509" spans="1:58" s="36" customFormat="1" ht="6.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4"/>
      <c r="AL509" s="44"/>
      <c r="AM509" s="44"/>
      <c r="AN509" s="44"/>
      <c r="AO509" s="44"/>
      <c r="AP509" s="44"/>
      <c r="AQ509" s="44"/>
      <c r="AR509" s="44"/>
      <c r="AS509" s="44"/>
      <c r="AT509" s="44"/>
      <c r="AU509" s="44"/>
      <c r="AV509" s="44"/>
      <c r="AW509" s="44"/>
      <c r="AX509" s="44"/>
      <c r="AY509" s="44"/>
      <c r="AZ509" s="44"/>
      <c r="BA509" s="44"/>
      <c r="BB509" s="44"/>
      <c r="BC509" s="44"/>
      <c r="BD509" s="44"/>
      <c r="BE509" s="44"/>
      <c r="BF509" s="44"/>
    </row>
    <row r="510" spans="1:58" s="36" customFormat="1" ht="20.25" customHeight="1">
      <c r="B510" s="93"/>
      <c r="C510" s="93"/>
      <c r="D510" s="93"/>
      <c r="E510" s="93"/>
      <c r="F510" s="93"/>
      <c r="G510" s="93"/>
      <c r="H510" s="93"/>
      <c r="I510" s="93"/>
      <c r="J510" s="93"/>
      <c r="K510" s="93"/>
      <c r="L510" s="93"/>
      <c r="M510" s="93"/>
      <c r="N510" s="93"/>
      <c r="O510" s="93"/>
      <c r="P510" s="93"/>
      <c r="Q510" s="93"/>
      <c r="R510" s="93"/>
      <c r="W510" s="93"/>
      <c r="X510" s="93"/>
      <c r="AB510" s="93"/>
      <c r="AC510" s="93"/>
      <c r="AD510" s="93"/>
      <c r="AG510" s="9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1811023622047245"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Key financial metrics</oddFooter>
  </headerFooter>
  <rowBreaks count="7" manualBreakCount="7">
    <brk id="80" max="57" man="1"/>
    <brk id="131" max="57" man="1"/>
    <brk id="176" max="57" man="1"/>
    <brk id="255" max="57" man="1"/>
    <brk id="288" max="57" man="1"/>
    <brk id="362" max="57" man="1"/>
    <brk id="436" max="57"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E353"/>
  <sheetViews>
    <sheetView showGridLines="0" tabSelected="1" topLeftCell="A4" zoomScale="110" zoomScaleNormal="110" workbookViewId="0">
      <pane xSplit="2" ySplit="3" topLeftCell="V16" activePane="bottomRight" state="frozen"/>
      <selection activeCell="P31" sqref="P31"/>
      <selection pane="topRight" activeCell="P31" sqref="P31"/>
      <selection pane="bottomLeft" activeCell="P31" sqref="P31"/>
      <selection pane="bottomRight" activeCell="P31" sqref="P31"/>
    </sheetView>
  </sheetViews>
  <sheetFormatPr defaultColWidth="8.6640625" defaultRowHeight="13.2"/>
  <cols>
    <col min="1" max="1" width="46.44140625" bestFit="1" customWidth="1"/>
    <col min="2" max="2" width="0" hidden="1" customWidth="1"/>
    <col min="4" max="7" width="0" hidden="1" customWidth="1"/>
    <col min="9" max="12" width="0" hidden="1" customWidth="1"/>
    <col min="14" max="17" width="0" hidden="1" customWidth="1"/>
  </cols>
  <sheetData>
    <row r="4" spans="1:57">
      <c r="A4" s="105"/>
      <c r="B4" s="105"/>
      <c r="C4" s="105"/>
      <c r="D4" s="105"/>
      <c r="E4" s="105"/>
      <c r="F4" s="105"/>
      <c r="G4" s="105"/>
      <c r="H4" s="105"/>
      <c r="I4" s="105"/>
      <c r="AD4" s="231"/>
      <c r="BD4">
        <v>2018</v>
      </c>
      <c r="BE4">
        <v>2018</v>
      </c>
    </row>
    <row r="5" spans="1:57">
      <c r="A5" s="105"/>
      <c r="B5" s="47" t="s">
        <v>2</v>
      </c>
      <c r="C5" s="47" t="s">
        <v>5</v>
      </c>
      <c r="D5" s="47" t="s">
        <v>93</v>
      </c>
      <c r="E5" s="47" t="s">
        <v>0</v>
      </c>
      <c r="F5" s="47" t="s">
        <v>1</v>
      </c>
      <c r="G5" s="47" t="s">
        <v>2</v>
      </c>
      <c r="H5" s="47" t="s">
        <v>5</v>
      </c>
      <c r="I5" s="47" t="s">
        <v>93</v>
      </c>
      <c r="J5" s="47" t="s">
        <v>0</v>
      </c>
      <c r="K5" s="47" t="s">
        <v>1</v>
      </c>
      <c r="L5" s="47" t="s">
        <v>2</v>
      </c>
      <c r="M5" s="47" t="s">
        <v>5</v>
      </c>
      <c r="N5" s="47" t="s">
        <v>93</v>
      </c>
      <c r="O5" s="47" t="s">
        <v>0</v>
      </c>
      <c r="P5" s="47" t="s">
        <v>1</v>
      </c>
      <c r="Q5" s="47" t="s">
        <v>2</v>
      </c>
      <c r="R5" s="47" t="s">
        <v>5</v>
      </c>
      <c r="S5" s="47" t="s">
        <v>93</v>
      </c>
      <c r="T5" s="47" t="s">
        <v>0</v>
      </c>
      <c r="U5" s="47" t="s">
        <v>1</v>
      </c>
      <c r="V5" s="47" t="s">
        <v>2</v>
      </c>
      <c r="W5" s="47" t="s">
        <v>5</v>
      </c>
      <c r="X5" s="47" t="s">
        <v>93</v>
      </c>
      <c r="Y5" s="47" t="s">
        <v>0</v>
      </c>
      <c r="Z5" s="47" t="s">
        <v>1</v>
      </c>
      <c r="AA5" s="47" t="s">
        <v>2</v>
      </c>
      <c r="AB5" s="47" t="s">
        <v>5</v>
      </c>
      <c r="AC5" s="47" t="s">
        <v>93</v>
      </c>
    </row>
    <row r="6" spans="1:57">
      <c r="A6" s="58" t="s">
        <v>176</v>
      </c>
      <c r="B6" s="47">
        <v>2013</v>
      </c>
      <c r="C6" s="47">
        <v>2013</v>
      </c>
      <c r="D6" s="47">
        <v>2014</v>
      </c>
      <c r="E6" s="47">
        <v>2014</v>
      </c>
      <c r="F6" s="47">
        <v>2014</v>
      </c>
      <c r="G6" s="47">
        <v>2014</v>
      </c>
      <c r="H6" s="47">
        <v>2014</v>
      </c>
      <c r="I6" s="47">
        <v>2015</v>
      </c>
      <c r="J6" s="47">
        <v>2015</v>
      </c>
      <c r="K6" s="47">
        <v>2015</v>
      </c>
      <c r="L6" s="47">
        <v>2015</v>
      </c>
      <c r="M6" s="47">
        <v>2015</v>
      </c>
      <c r="N6" s="47">
        <v>2016</v>
      </c>
      <c r="O6" s="47">
        <v>2016</v>
      </c>
      <c r="P6" s="47">
        <v>2016</v>
      </c>
      <c r="Q6" s="47">
        <v>2016</v>
      </c>
      <c r="R6" s="47">
        <v>2016</v>
      </c>
      <c r="S6" s="47">
        <v>2017</v>
      </c>
      <c r="T6" s="47">
        <v>2017</v>
      </c>
      <c r="U6" s="47">
        <v>2017</v>
      </c>
      <c r="V6" s="47">
        <v>2017</v>
      </c>
      <c r="W6" s="47">
        <v>2017</v>
      </c>
      <c r="X6" s="47">
        <v>2018</v>
      </c>
      <c r="Y6" s="47">
        <v>2018</v>
      </c>
      <c r="Z6" s="47">
        <v>2018</v>
      </c>
      <c r="AA6" s="47">
        <v>2018</v>
      </c>
      <c r="AB6" s="47">
        <v>2018</v>
      </c>
      <c r="AC6" s="47">
        <v>2019</v>
      </c>
    </row>
    <row r="7" spans="1:57" ht="6" customHeight="1">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row>
    <row r="8" spans="1:57" ht="21">
      <c r="A8" s="35" t="s">
        <v>177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57">
      <c r="A9" s="6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57">
      <c r="A10" s="40" t="s">
        <v>178</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row>
    <row r="11" spans="1:57">
      <c r="C11" s="37"/>
      <c r="H11" s="37"/>
      <c r="M11" s="37"/>
      <c r="N11" s="34"/>
      <c r="R11" s="37"/>
      <c r="S11" s="34"/>
      <c r="T11" s="34"/>
      <c r="U11" s="34"/>
      <c r="W11" s="37"/>
      <c r="X11" s="34"/>
      <c r="Y11" s="34"/>
      <c r="Z11" s="34"/>
      <c r="AB11" s="37"/>
      <c r="AC11" s="34"/>
    </row>
    <row r="12" spans="1:57" ht="13.2" customHeight="1">
      <c r="A12" s="177" t="s">
        <v>179</v>
      </c>
      <c r="B12" s="151" t="s">
        <v>145</v>
      </c>
      <c r="C12" s="153" t="s">
        <v>145</v>
      </c>
      <c r="D12" s="151" t="s">
        <v>145</v>
      </c>
      <c r="E12" s="151" t="s">
        <v>145</v>
      </c>
      <c r="F12" s="151" t="s">
        <v>145</v>
      </c>
      <c r="G12" s="151" t="s">
        <v>145</v>
      </c>
      <c r="H12" s="63" t="s">
        <v>145</v>
      </c>
      <c r="I12" s="151">
        <v>-12</v>
      </c>
      <c r="J12" s="151" t="s">
        <v>145</v>
      </c>
      <c r="K12" s="151" t="s">
        <v>145</v>
      </c>
      <c r="L12" s="151" t="s">
        <v>145</v>
      </c>
      <c r="M12" s="178">
        <v>-12</v>
      </c>
      <c r="N12" s="186" t="s">
        <v>145</v>
      </c>
      <c r="O12" s="186" t="s">
        <v>145</v>
      </c>
      <c r="P12" s="186" t="s">
        <v>145</v>
      </c>
      <c r="Q12" s="151" t="s">
        <v>145</v>
      </c>
      <c r="R12" s="63" t="s">
        <v>145</v>
      </c>
      <c r="S12" s="186" t="s">
        <v>145</v>
      </c>
      <c r="T12" s="186" t="s">
        <v>145</v>
      </c>
      <c r="U12" s="186" t="s">
        <v>145</v>
      </c>
      <c r="V12" s="151" t="s">
        <v>145</v>
      </c>
      <c r="W12" s="63" t="s">
        <v>145</v>
      </c>
      <c r="X12" s="186" t="s">
        <v>145</v>
      </c>
      <c r="Y12" s="186" t="s">
        <v>145</v>
      </c>
      <c r="Z12" s="186" t="s">
        <v>145</v>
      </c>
      <c r="AA12" s="151" t="s">
        <v>145</v>
      </c>
      <c r="AB12" s="63" t="s">
        <v>145</v>
      </c>
      <c r="AC12" s="186" t="s">
        <v>145</v>
      </c>
    </row>
    <row r="13" spans="1:57" ht="13.2" customHeight="1">
      <c r="C13" s="153"/>
      <c r="H13" s="37"/>
      <c r="M13" s="37"/>
      <c r="N13" s="34"/>
      <c r="O13" s="34"/>
      <c r="P13" s="34"/>
      <c r="R13" s="37"/>
      <c r="S13" s="34"/>
      <c r="T13" s="34"/>
      <c r="U13" s="34"/>
      <c r="W13" s="37"/>
      <c r="X13" s="34"/>
      <c r="Y13" s="34"/>
      <c r="Z13" s="34"/>
      <c r="AB13" s="37"/>
      <c r="AC13" s="34"/>
    </row>
    <row r="14" spans="1:57" ht="13.2" customHeight="1">
      <c r="A14" s="2" t="s">
        <v>180</v>
      </c>
      <c r="B14" s="151" t="s">
        <v>145</v>
      </c>
      <c r="C14" s="153" t="s">
        <v>145</v>
      </c>
      <c r="D14" s="151" t="s">
        <v>145</v>
      </c>
      <c r="E14" s="152">
        <v>-582</v>
      </c>
      <c r="F14" s="151" t="s">
        <v>145</v>
      </c>
      <c r="G14" s="151" t="s">
        <v>145</v>
      </c>
      <c r="H14" s="178">
        <v>-582</v>
      </c>
      <c r="I14" s="151" t="s">
        <v>145</v>
      </c>
      <c r="J14" s="151" t="s">
        <v>145</v>
      </c>
      <c r="K14" s="151" t="s">
        <v>145</v>
      </c>
      <c r="L14" s="151" t="s">
        <v>145</v>
      </c>
      <c r="M14" s="63" t="s">
        <v>145</v>
      </c>
      <c r="N14" s="186" t="s">
        <v>145</v>
      </c>
      <c r="O14" s="186" t="s">
        <v>145</v>
      </c>
      <c r="P14" s="186" t="s">
        <v>145</v>
      </c>
      <c r="Q14" s="151" t="s">
        <v>145</v>
      </c>
      <c r="R14" s="63" t="s">
        <v>145</v>
      </c>
      <c r="S14" s="186" t="s">
        <v>145</v>
      </c>
      <c r="T14" s="186" t="s">
        <v>145</v>
      </c>
      <c r="U14" s="186" t="s">
        <v>145</v>
      </c>
      <c r="V14" s="151" t="s">
        <v>145</v>
      </c>
      <c r="W14" s="63" t="s">
        <v>145</v>
      </c>
      <c r="X14" s="186" t="s">
        <v>145</v>
      </c>
      <c r="Y14" s="186" t="s">
        <v>145</v>
      </c>
      <c r="Z14" s="186" t="s">
        <v>145</v>
      </c>
      <c r="AA14" s="151" t="s">
        <v>145</v>
      </c>
      <c r="AB14" s="63" t="s">
        <v>145</v>
      </c>
      <c r="AC14" s="186" t="s">
        <v>145</v>
      </c>
    </row>
    <row r="15" spans="1:57" ht="13.2" customHeight="1">
      <c r="A15" s="71"/>
      <c r="B15" s="152"/>
      <c r="C15" s="178"/>
      <c r="D15" s="152"/>
      <c r="E15" s="152"/>
      <c r="F15" s="152"/>
      <c r="G15" s="152"/>
      <c r="H15" s="37"/>
      <c r="I15" s="151"/>
      <c r="J15" s="151"/>
      <c r="K15" s="151"/>
      <c r="L15" s="152"/>
      <c r="M15" s="37"/>
      <c r="N15" s="186"/>
      <c r="O15" s="186"/>
      <c r="P15" s="186"/>
      <c r="Q15" s="152"/>
      <c r="R15" s="37"/>
      <c r="S15" s="186"/>
      <c r="T15" s="186"/>
      <c r="U15" s="186"/>
      <c r="V15" s="152"/>
      <c r="W15" s="37"/>
      <c r="X15" s="186"/>
      <c r="Y15" s="186"/>
      <c r="Z15" s="186"/>
      <c r="AA15" s="152"/>
      <c r="AB15" s="37"/>
      <c r="AC15" s="186"/>
    </row>
    <row r="16" spans="1:57" ht="13.2" customHeight="1">
      <c r="A16" s="2" t="s">
        <v>268</v>
      </c>
      <c r="B16" s="152"/>
      <c r="C16" s="153" t="s">
        <v>145</v>
      </c>
      <c r="D16" s="152"/>
      <c r="E16" s="152"/>
      <c r="F16" s="152"/>
      <c r="G16" s="152"/>
      <c r="H16" s="153" t="s">
        <v>145</v>
      </c>
      <c r="I16" s="151"/>
      <c r="J16" s="151"/>
      <c r="K16" s="151"/>
      <c r="L16" s="152"/>
      <c r="M16" s="153" t="s">
        <v>145</v>
      </c>
      <c r="N16" s="186" t="s">
        <v>145</v>
      </c>
      <c r="O16" s="186" t="s">
        <v>145</v>
      </c>
      <c r="P16" s="186" t="s">
        <v>145</v>
      </c>
      <c r="Q16" s="151" t="s">
        <v>145</v>
      </c>
      <c r="R16" s="153" t="s">
        <v>145</v>
      </c>
      <c r="S16" s="186" t="s">
        <v>145</v>
      </c>
      <c r="T16" s="186" t="s">
        <v>145</v>
      </c>
      <c r="U16" s="186" t="s">
        <v>145</v>
      </c>
      <c r="V16" s="151" t="s">
        <v>145</v>
      </c>
      <c r="W16" s="153" t="s">
        <v>145</v>
      </c>
      <c r="X16" s="186" t="s">
        <v>145</v>
      </c>
      <c r="Y16" s="186" t="s">
        <v>145</v>
      </c>
      <c r="Z16" s="186" t="s">
        <v>145</v>
      </c>
      <c r="AA16" s="151">
        <v>-14</v>
      </c>
      <c r="AB16" s="178">
        <v>-14</v>
      </c>
      <c r="AC16" s="186" t="s">
        <v>145</v>
      </c>
    </row>
    <row r="17" spans="1:29" ht="13.2" customHeight="1">
      <c r="A17" s="71"/>
      <c r="B17" s="152"/>
      <c r="C17" s="178"/>
      <c r="D17" s="152"/>
      <c r="E17" s="152"/>
      <c r="F17" s="152"/>
      <c r="G17" s="152"/>
      <c r="H17" s="37"/>
      <c r="I17" s="151"/>
      <c r="J17" s="151"/>
      <c r="K17" s="151"/>
      <c r="L17" s="152"/>
      <c r="M17" s="37"/>
      <c r="N17" s="186"/>
      <c r="O17" s="186"/>
      <c r="P17" s="186"/>
      <c r="Q17" s="152"/>
      <c r="R17" s="37"/>
      <c r="S17" s="186"/>
      <c r="T17" s="186"/>
      <c r="U17" s="186"/>
      <c r="V17" s="152"/>
      <c r="W17" s="37"/>
      <c r="X17" s="186"/>
      <c r="Y17" s="186"/>
      <c r="Z17" s="186"/>
      <c r="AA17" s="152"/>
      <c r="AB17" s="37"/>
      <c r="AC17" s="186"/>
    </row>
    <row r="18" spans="1:29" ht="27" customHeight="1">
      <c r="A18" s="179" t="s">
        <v>181</v>
      </c>
      <c r="B18" s="152">
        <v>-29</v>
      </c>
      <c r="C18" s="178">
        <v>-120</v>
      </c>
      <c r="D18" s="152">
        <v>-12</v>
      </c>
      <c r="E18" s="152">
        <v>-102</v>
      </c>
      <c r="F18" s="151">
        <v>-27</v>
      </c>
      <c r="G18" s="152">
        <v>-26</v>
      </c>
      <c r="H18" s="178">
        <v>-167</v>
      </c>
      <c r="I18" s="151">
        <v>-11</v>
      </c>
      <c r="J18" s="151">
        <v>-148</v>
      </c>
      <c r="K18" s="151">
        <v>-13</v>
      </c>
      <c r="L18" s="152">
        <f>M18-SUM(I18:K18)</f>
        <v>-62</v>
      </c>
      <c r="M18" s="178">
        <v>-234</v>
      </c>
      <c r="N18" s="186">
        <v>-11</v>
      </c>
      <c r="O18" s="186">
        <v>-29</v>
      </c>
      <c r="P18" s="186">
        <v>-22</v>
      </c>
      <c r="Q18" s="152">
        <f>R18-P18-O18-N18</f>
        <v>-45</v>
      </c>
      <c r="R18" s="178">
        <v>-107</v>
      </c>
      <c r="S18" s="186">
        <v>-6</v>
      </c>
      <c r="T18" s="186">
        <v>-14</v>
      </c>
      <c r="U18" s="186">
        <v>-45</v>
      </c>
      <c r="V18" s="152">
        <f>W18-U18-T18-S18</f>
        <v>-1</v>
      </c>
      <c r="W18" s="178">
        <v>-66</v>
      </c>
      <c r="X18" s="186">
        <v>-1</v>
      </c>
      <c r="Y18" s="186">
        <v>-5</v>
      </c>
      <c r="Z18" s="186">
        <f>10-1</f>
        <v>9</v>
      </c>
      <c r="AA18" s="152">
        <f>AB18-Z18-Y18-X18</f>
        <v>-4</v>
      </c>
      <c r="AB18" s="178">
        <v>-1</v>
      </c>
      <c r="AC18" s="186">
        <v>-44</v>
      </c>
    </row>
    <row r="19" spans="1:29" ht="13.2" customHeight="1">
      <c r="A19" s="71"/>
      <c r="B19" s="152"/>
      <c r="C19" s="178"/>
      <c r="D19" s="152"/>
      <c r="E19" s="152"/>
      <c r="F19" s="152"/>
      <c r="G19" s="152"/>
      <c r="H19" s="178"/>
      <c r="I19" s="151"/>
      <c r="J19" s="151"/>
      <c r="K19" s="151"/>
      <c r="L19" s="152"/>
      <c r="M19" s="178"/>
      <c r="N19" s="186"/>
      <c r="O19" s="186"/>
      <c r="P19" s="186"/>
      <c r="Q19" s="152"/>
      <c r="R19" s="178"/>
      <c r="S19" s="186"/>
      <c r="T19" s="186"/>
      <c r="U19" s="186"/>
      <c r="V19" s="152"/>
      <c r="W19" s="178"/>
      <c r="X19" s="186"/>
      <c r="Y19" s="186"/>
      <c r="Z19" s="186"/>
      <c r="AA19" s="152"/>
      <c r="AB19" s="178"/>
      <c r="AC19" s="186"/>
    </row>
    <row r="20" spans="1:29" ht="13.2" customHeight="1">
      <c r="A20" s="2" t="s">
        <v>182</v>
      </c>
      <c r="B20" s="152">
        <v>-7</v>
      </c>
      <c r="C20" s="178">
        <v>-47</v>
      </c>
      <c r="D20" s="152">
        <v>-5</v>
      </c>
      <c r="E20" s="151">
        <v>-2</v>
      </c>
      <c r="F20" s="151">
        <v>-1</v>
      </c>
      <c r="G20" s="151" t="s">
        <v>145</v>
      </c>
      <c r="H20" s="178">
        <v>-8</v>
      </c>
      <c r="I20" s="151" t="s">
        <v>145</v>
      </c>
      <c r="J20" s="151" t="s">
        <v>145</v>
      </c>
      <c r="K20" s="151" t="s">
        <v>145</v>
      </c>
      <c r="L20" s="151" t="s">
        <v>145</v>
      </c>
      <c r="M20" s="63" t="s">
        <v>145</v>
      </c>
      <c r="N20" s="186" t="s">
        <v>145</v>
      </c>
      <c r="O20" s="186" t="s">
        <v>145</v>
      </c>
      <c r="P20" s="186" t="s">
        <v>145</v>
      </c>
      <c r="Q20" s="151" t="s">
        <v>145</v>
      </c>
      <c r="R20" s="63" t="s">
        <v>145</v>
      </c>
      <c r="S20" s="186" t="s">
        <v>145</v>
      </c>
      <c r="T20" s="186" t="s">
        <v>145</v>
      </c>
      <c r="U20" s="186" t="s">
        <v>145</v>
      </c>
      <c r="V20" s="151" t="s">
        <v>145</v>
      </c>
      <c r="W20" s="63" t="s">
        <v>145</v>
      </c>
      <c r="X20" s="186" t="s">
        <v>145</v>
      </c>
      <c r="Y20" s="186" t="s">
        <v>145</v>
      </c>
      <c r="Z20" s="186" t="s">
        <v>145</v>
      </c>
      <c r="AA20" s="151" t="s">
        <v>145</v>
      </c>
      <c r="AB20" s="63" t="s">
        <v>145</v>
      </c>
      <c r="AC20" s="186" t="s">
        <v>145</v>
      </c>
    </row>
    <row r="21" spans="1:29" ht="13.2" customHeight="1">
      <c r="A21" s="71"/>
      <c r="B21" s="152"/>
      <c r="C21" s="178"/>
      <c r="D21" s="152"/>
      <c r="E21" s="152"/>
      <c r="F21" s="152"/>
      <c r="G21" s="152"/>
      <c r="H21" s="178"/>
      <c r="I21" s="152"/>
      <c r="J21" s="152"/>
      <c r="K21" s="152"/>
      <c r="L21" s="152"/>
      <c r="M21" s="178"/>
      <c r="N21" s="187"/>
      <c r="O21" s="187"/>
      <c r="P21" s="187"/>
      <c r="Q21" s="152"/>
      <c r="R21" s="178"/>
      <c r="S21" s="187"/>
      <c r="T21" s="187"/>
      <c r="U21" s="187"/>
      <c r="V21" s="152"/>
      <c r="W21" s="178"/>
      <c r="X21" s="187"/>
      <c r="Y21" s="187"/>
      <c r="Z21" s="187"/>
      <c r="AA21" s="152"/>
      <c r="AB21" s="178"/>
      <c r="AC21" s="187"/>
    </row>
    <row r="22" spans="1:29" ht="13.2" customHeight="1">
      <c r="A22" s="2" t="s">
        <v>183</v>
      </c>
      <c r="B22" s="152">
        <v>2</v>
      </c>
      <c r="C22" s="153" t="s">
        <v>145</v>
      </c>
      <c r="D22" s="151" t="s">
        <v>145</v>
      </c>
      <c r="E22" s="151" t="s">
        <v>145</v>
      </c>
      <c r="F22" s="151">
        <v>-5</v>
      </c>
      <c r="G22" s="152">
        <f>H22-F22</f>
        <v>-18</v>
      </c>
      <c r="H22" s="178">
        <v>-23</v>
      </c>
      <c r="I22" s="152">
        <v>6</v>
      </c>
      <c r="J22" s="152">
        <v>6</v>
      </c>
      <c r="K22" s="151" t="s">
        <v>145</v>
      </c>
      <c r="L22" s="152">
        <f>M22-SUM(I22:K22)</f>
        <v>22</v>
      </c>
      <c r="M22" s="178">
        <v>34</v>
      </c>
      <c r="N22" s="186" t="s">
        <v>145</v>
      </c>
      <c r="O22" s="186" t="s">
        <v>145</v>
      </c>
      <c r="P22" s="186" t="s">
        <v>145</v>
      </c>
      <c r="Q22" s="152"/>
      <c r="R22" s="178"/>
      <c r="S22" s="186" t="s">
        <v>145</v>
      </c>
      <c r="T22" s="186" t="s">
        <v>145</v>
      </c>
      <c r="U22" s="186" t="s">
        <v>145</v>
      </c>
      <c r="V22" s="151" t="s">
        <v>145</v>
      </c>
      <c r="W22" s="178"/>
      <c r="X22" s="186" t="s">
        <v>145</v>
      </c>
      <c r="Y22" s="186" t="s">
        <v>145</v>
      </c>
      <c r="Z22" s="186" t="s">
        <v>145</v>
      </c>
      <c r="AA22" s="151" t="s">
        <v>145</v>
      </c>
      <c r="AB22" s="63" t="s">
        <v>145</v>
      </c>
      <c r="AC22" s="186" t="s">
        <v>145</v>
      </c>
    </row>
    <row r="23" spans="1:29" ht="13.2" customHeight="1">
      <c r="A23" s="71"/>
      <c r="B23" s="152"/>
      <c r="C23" s="178"/>
      <c r="D23" s="152"/>
      <c r="E23" s="152"/>
      <c r="F23" s="152"/>
      <c r="G23" s="152"/>
      <c r="H23" s="37"/>
      <c r="I23" s="152"/>
      <c r="J23" s="152"/>
      <c r="K23" s="152"/>
      <c r="L23" s="152"/>
      <c r="M23" s="37"/>
      <c r="N23" s="187"/>
      <c r="O23" s="187"/>
      <c r="P23" s="187"/>
      <c r="Q23" s="152"/>
      <c r="R23" s="37"/>
      <c r="S23" s="187"/>
      <c r="T23" s="187"/>
      <c r="U23" s="187"/>
      <c r="V23" s="152"/>
      <c r="W23" s="37"/>
      <c r="X23" s="187"/>
      <c r="Y23" s="187"/>
      <c r="Z23" s="187"/>
      <c r="AA23" s="152"/>
      <c r="AB23" s="37"/>
      <c r="AC23" s="187"/>
    </row>
    <row r="24" spans="1:29" ht="13.2" customHeight="1">
      <c r="A24" s="2" t="s">
        <v>295</v>
      </c>
      <c r="B24" s="152">
        <v>53</v>
      </c>
      <c r="C24" s="178">
        <v>90</v>
      </c>
      <c r="D24" s="152">
        <v>8</v>
      </c>
      <c r="E24" s="152">
        <v>117</v>
      </c>
      <c r="F24" s="152">
        <v>8</v>
      </c>
      <c r="G24" s="152">
        <v>43</v>
      </c>
      <c r="H24" s="63">
        <v>176</v>
      </c>
      <c r="I24" s="151" t="s">
        <v>145</v>
      </c>
      <c r="J24" s="151">
        <v>1</v>
      </c>
      <c r="K24" s="151" t="s">
        <v>145</v>
      </c>
      <c r="L24" s="152">
        <f>M24-SUM(I24:K24)</f>
        <v>116</v>
      </c>
      <c r="M24" s="178">
        <v>117</v>
      </c>
      <c r="N24" s="186">
        <v>1</v>
      </c>
      <c r="O24" s="186">
        <v>14</v>
      </c>
      <c r="P24" s="186">
        <v>3</v>
      </c>
      <c r="Q24" s="152">
        <f>R24-P24-O24-N24</f>
        <v>78</v>
      </c>
      <c r="R24" s="178">
        <v>96</v>
      </c>
      <c r="S24" s="186" t="s">
        <v>145</v>
      </c>
      <c r="T24" s="186">
        <v>12</v>
      </c>
      <c r="U24" s="186">
        <v>3</v>
      </c>
      <c r="V24" s="152">
        <f>W24-U24-T24</f>
        <v>8</v>
      </c>
      <c r="W24" s="178">
        <v>23</v>
      </c>
      <c r="X24" s="186">
        <v>12</v>
      </c>
      <c r="Y24" s="186">
        <v>81</v>
      </c>
      <c r="Z24" s="186" t="s">
        <v>145</v>
      </c>
      <c r="AA24" s="152">
        <f>AB24-X24-Y24</f>
        <v>466</v>
      </c>
      <c r="AB24" s="178">
        <v>559</v>
      </c>
      <c r="AC24" s="186">
        <v>-25</v>
      </c>
    </row>
    <row r="25" spans="1:29" ht="13.2" customHeight="1">
      <c r="A25" s="71"/>
      <c r="B25" s="152"/>
      <c r="C25" s="178"/>
      <c r="D25" s="152"/>
      <c r="E25" s="152"/>
      <c r="F25" s="152"/>
      <c r="G25" s="152"/>
      <c r="H25" s="37"/>
      <c r="I25" s="152"/>
      <c r="J25" s="152"/>
      <c r="K25" s="152"/>
      <c r="L25" s="152"/>
      <c r="M25" s="37"/>
      <c r="N25" s="187"/>
      <c r="O25" s="187"/>
      <c r="P25" s="187"/>
      <c r="Q25" s="152"/>
      <c r="R25" s="37"/>
      <c r="S25" s="187"/>
      <c r="T25" s="187"/>
      <c r="U25" s="187"/>
      <c r="V25" s="152"/>
      <c r="W25" s="37"/>
      <c r="X25" s="187"/>
      <c r="Y25" s="187"/>
      <c r="Z25" s="187"/>
      <c r="AA25" s="152"/>
      <c r="AB25" s="37"/>
      <c r="AC25" s="187"/>
    </row>
    <row r="26" spans="1:29" ht="15.6" customHeight="1">
      <c r="A26" s="179" t="s">
        <v>184</v>
      </c>
      <c r="B26" s="152">
        <v>61</v>
      </c>
      <c r="C26" s="178">
        <v>61</v>
      </c>
      <c r="D26" s="151" t="s">
        <v>145</v>
      </c>
      <c r="E26" s="151" t="s">
        <v>145</v>
      </c>
      <c r="F26" s="151" t="s">
        <v>145</v>
      </c>
      <c r="G26" s="152">
        <v>18</v>
      </c>
      <c r="H26" s="178">
        <v>18</v>
      </c>
      <c r="I26" s="151" t="s">
        <v>145</v>
      </c>
      <c r="J26" s="151" t="s">
        <v>145</v>
      </c>
      <c r="K26" s="151" t="s">
        <v>145</v>
      </c>
      <c r="L26" s="151" t="s">
        <v>145</v>
      </c>
      <c r="M26" s="63" t="s">
        <v>145</v>
      </c>
      <c r="N26" s="186" t="s">
        <v>145</v>
      </c>
      <c r="O26" s="186" t="s">
        <v>145</v>
      </c>
      <c r="P26" s="186" t="s">
        <v>145</v>
      </c>
      <c r="Q26" s="151" t="s">
        <v>145</v>
      </c>
      <c r="R26" s="63" t="s">
        <v>145</v>
      </c>
      <c r="S26" s="186" t="s">
        <v>145</v>
      </c>
      <c r="T26" s="186" t="s">
        <v>145</v>
      </c>
      <c r="U26" s="186" t="s">
        <v>145</v>
      </c>
      <c r="V26" s="151" t="s">
        <v>145</v>
      </c>
      <c r="W26" s="63" t="s">
        <v>145</v>
      </c>
      <c r="X26" s="186" t="s">
        <v>145</v>
      </c>
      <c r="Y26" s="186" t="s">
        <v>145</v>
      </c>
      <c r="Z26" s="186" t="s">
        <v>145</v>
      </c>
      <c r="AA26" s="151" t="s">
        <v>145</v>
      </c>
      <c r="AB26" s="63" t="s">
        <v>145</v>
      </c>
      <c r="AC26" s="186" t="s">
        <v>145</v>
      </c>
    </row>
    <row r="27" spans="1:29" ht="6.6" customHeight="1">
      <c r="A27" s="71"/>
      <c r="B27" s="152"/>
      <c r="C27" s="178"/>
      <c r="D27" s="152"/>
      <c r="E27" s="152"/>
      <c r="F27" s="152"/>
      <c r="G27" s="152"/>
      <c r="H27" s="37"/>
      <c r="I27" s="152"/>
      <c r="J27" s="152"/>
      <c r="K27" s="152"/>
      <c r="L27" s="152"/>
      <c r="M27" s="37"/>
      <c r="N27" s="187"/>
      <c r="O27" s="187"/>
      <c r="P27" s="187"/>
      <c r="Q27" s="152"/>
      <c r="R27" s="37"/>
      <c r="S27" s="187"/>
      <c r="T27" s="187"/>
      <c r="U27" s="187"/>
      <c r="V27" s="152"/>
      <c r="W27" s="37"/>
      <c r="X27" s="187"/>
      <c r="Y27" s="187"/>
      <c r="Z27" s="187"/>
      <c r="AA27" s="152"/>
      <c r="AB27" s="37"/>
      <c r="AC27" s="187"/>
    </row>
    <row r="28" spans="1:29" ht="16.2" customHeight="1">
      <c r="A28" s="179" t="s">
        <v>294</v>
      </c>
      <c r="B28" s="152"/>
      <c r="C28" s="63" t="s">
        <v>145</v>
      </c>
      <c r="D28" s="63" t="s">
        <v>145</v>
      </c>
      <c r="E28" s="63" t="s">
        <v>145</v>
      </c>
      <c r="F28" s="63" t="s">
        <v>145</v>
      </c>
      <c r="G28" s="63" t="s">
        <v>145</v>
      </c>
      <c r="H28" s="63" t="s">
        <v>145</v>
      </c>
      <c r="I28" s="63" t="s">
        <v>145</v>
      </c>
      <c r="J28" s="63" t="s">
        <v>145</v>
      </c>
      <c r="K28" s="63" t="s">
        <v>145</v>
      </c>
      <c r="L28" s="63" t="s">
        <v>145</v>
      </c>
      <c r="M28" s="63" t="s">
        <v>145</v>
      </c>
      <c r="N28" s="187"/>
      <c r="O28" s="187"/>
      <c r="P28" s="187"/>
      <c r="Q28" s="152"/>
      <c r="R28" s="63" t="s">
        <v>145</v>
      </c>
      <c r="S28" s="186" t="s">
        <v>145</v>
      </c>
      <c r="T28" s="186" t="s">
        <v>145</v>
      </c>
      <c r="U28" s="186" t="s">
        <v>145</v>
      </c>
      <c r="V28" s="151" t="s">
        <v>145</v>
      </c>
      <c r="W28" s="63" t="s">
        <v>145</v>
      </c>
      <c r="X28" s="186" t="s">
        <v>145</v>
      </c>
      <c r="Y28" s="186" t="s">
        <v>145</v>
      </c>
      <c r="Z28" s="186" t="s">
        <v>145</v>
      </c>
      <c r="AA28" s="151" t="s">
        <v>145</v>
      </c>
      <c r="AB28" s="63" t="s">
        <v>145</v>
      </c>
      <c r="AC28" s="186">
        <v>45</v>
      </c>
    </row>
    <row r="29" spans="1:29" ht="9" customHeight="1">
      <c r="A29" s="179"/>
      <c r="B29" s="152"/>
      <c r="C29" s="178"/>
      <c r="D29" s="152"/>
      <c r="E29" s="152"/>
      <c r="F29" s="152"/>
      <c r="G29" s="152"/>
      <c r="H29" s="37"/>
      <c r="I29" s="152"/>
      <c r="J29" s="152"/>
      <c r="K29" s="152"/>
      <c r="L29" s="152"/>
      <c r="M29" s="37"/>
      <c r="N29" s="187"/>
      <c r="O29" s="187"/>
      <c r="P29" s="187"/>
      <c r="Q29" s="152"/>
      <c r="R29" s="37"/>
      <c r="S29" s="187"/>
      <c r="T29" s="187"/>
      <c r="U29" s="187"/>
      <c r="V29" s="152"/>
      <c r="W29" s="37"/>
      <c r="X29" s="187"/>
      <c r="Y29" s="187"/>
      <c r="Z29" s="187"/>
      <c r="AA29" s="152"/>
      <c r="AB29" s="37"/>
      <c r="AC29" s="187"/>
    </row>
    <row r="30" spans="1:29" ht="27" customHeight="1">
      <c r="A30" s="179" t="s">
        <v>185</v>
      </c>
      <c r="B30" s="151">
        <v>1</v>
      </c>
      <c r="C30" s="178">
        <v>1</v>
      </c>
      <c r="D30" s="151" t="s">
        <v>145</v>
      </c>
      <c r="E30" s="151" t="s">
        <v>145</v>
      </c>
      <c r="F30" s="151" t="s">
        <v>145</v>
      </c>
      <c r="G30" s="151" t="s">
        <v>145</v>
      </c>
      <c r="H30" s="63" t="s">
        <v>145</v>
      </c>
      <c r="I30" s="151" t="s">
        <v>145</v>
      </c>
      <c r="J30" s="151" t="s">
        <v>145</v>
      </c>
      <c r="K30" s="151" t="s">
        <v>145</v>
      </c>
      <c r="L30" s="151" t="s">
        <v>145</v>
      </c>
      <c r="M30" s="63" t="s">
        <v>145</v>
      </c>
      <c r="N30" s="186" t="s">
        <v>145</v>
      </c>
      <c r="O30" s="186" t="s">
        <v>145</v>
      </c>
      <c r="P30" s="186" t="s">
        <v>145</v>
      </c>
      <c r="Q30" s="151" t="s">
        <v>145</v>
      </c>
      <c r="R30" s="63" t="s">
        <v>145</v>
      </c>
      <c r="S30" s="186" t="s">
        <v>145</v>
      </c>
      <c r="T30" s="186" t="s">
        <v>145</v>
      </c>
      <c r="U30" s="186" t="s">
        <v>145</v>
      </c>
      <c r="V30" s="151" t="s">
        <v>145</v>
      </c>
      <c r="W30" s="63" t="s">
        <v>145</v>
      </c>
      <c r="X30" s="186" t="s">
        <v>145</v>
      </c>
      <c r="Y30" s="186" t="s">
        <v>145</v>
      </c>
      <c r="Z30" s="186" t="s">
        <v>145</v>
      </c>
      <c r="AA30" s="151" t="s">
        <v>145</v>
      </c>
      <c r="AB30" s="63" t="s">
        <v>145</v>
      </c>
      <c r="AC30" s="186" t="s">
        <v>145</v>
      </c>
    </row>
    <row r="31" spans="1:29" ht="13.2" customHeight="1">
      <c r="A31" s="71"/>
      <c r="B31" s="151"/>
      <c r="C31" s="178"/>
      <c r="D31" s="151"/>
      <c r="E31" s="151"/>
      <c r="F31" s="151"/>
      <c r="G31" s="151"/>
      <c r="H31" s="63"/>
      <c r="I31" s="151"/>
      <c r="J31" s="151"/>
      <c r="K31" s="151"/>
      <c r="L31" s="151"/>
      <c r="M31" s="63"/>
      <c r="N31" s="186"/>
      <c r="O31" s="186"/>
      <c r="P31" s="186"/>
      <c r="Q31" s="151"/>
      <c r="R31" s="63"/>
      <c r="S31" s="186"/>
      <c r="T31" s="186"/>
      <c r="U31" s="186"/>
      <c r="V31" s="151"/>
      <c r="W31" s="63"/>
      <c r="X31" s="186"/>
      <c r="Y31" s="186"/>
      <c r="Z31" s="186"/>
      <c r="AA31" s="151"/>
      <c r="AB31" s="63"/>
      <c r="AC31" s="186"/>
    </row>
    <row r="32" spans="1:29" ht="13.2" customHeight="1">
      <c r="A32" s="179" t="s">
        <v>272</v>
      </c>
      <c r="B32" s="151" t="s">
        <v>145</v>
      </c>
      <c r="C32" s="153" t="s">
        <v>145</v>
      </c>
      <c r="D32" s="152">
        <v>1</v>
      </c>
      <c r="E32" s="152">
        <v>1</v>
      </c>
      <c r="F32" s="151" t="s">
        <v>145</v>
      </c>
      <c r="G32" s="151">
        <v>-2</v>
      </c>
      <c r="H32" s="63" t="s">
        <v>145</v>
      </c>
      <c r="I32" s="151" t="s">
        <v>145</v>
      </c>
      <c r="J32" s="151" t="s">
        <v>145</v>
      </c>
      <c r="K32" s="151" t="s">
        <v>145</v>
      </c>
      <c r="L32" s="151" t="s">
        <v>145</v>
      </c>
      <c r="M32" s="63" t="s">
        <v>145</v>
      </c>
      <c r="N32" s="186">
        <v>15</v>
      </c>
      <c r="O32" s="186">
        <v>3</v>
      </c>
      <c r="P32" s="186">
        <v>-7</v>
      </c>
      <c r="Q32" s="151" t="s">
        <v>145</v>
      </c>
      <c r="R32" s="63">
        <v>11</v>
      </c>
      <c r="S32" s="186">
        <v>2</v>
      </c>
      <c r="T32" s="186">
        <v>1</v>
      </c>
      <c r="U32" s="186">
        <v>19</v>
      </c>
      <c r="V32" s="152">
        <f>W32-U32-T32-S32</f>
        <v>2</v>
      </c>
      <c r="W32" s="63">
        <v>24</v>
      </c>
      <c r="X32" s="186">
        <v>12</v>
      </c>
      <c r="Y32" s="186">
        <v>8</v>
      </c>
      <c r="Z32" s="186">
        <v>7</v>
      </c>
      <c r="AA32" s="152">
        <f>AB32-Z32-Y32-X32</f>
        <v>63</v>
      </c>
      <c r="AB32" s="178">
        <v>90</v>
      </c>
      <c r="AC32" s="186">
        <v>-1</v>
      </c>
    </row>
    <row r="33" spans="1:56" ht="13.2" customHeight="1">
      <c r="A33" s="180"/>
      <c r="B33" s="152"/>
      <c r="C33" s="178"/>
      <c r="D33" s="152"/>
      <c r="E33" s="152"/>
      <c r="F33" s="152"/>
      <c r="G33" s="152"/>
      <c r="H33" s="178"/>
      <c r="I33" s="152"/>
      <c r="J33" s="152"/>
      <c r="K33" s="152"/>
      <c r="L33" s="152"/>
      <c r="M33" s="178"/>
      <c r="N33" s="187"/>
      <c r="O33" s="187"/>
      <c r="P33" s="187"/>
      <c r="Q33" s="152"/>
      <c r="R33" s="178"/>
      <c r="S33" s="187"/>
      <c r="T33" s="187"/>
      <c r="U33" s="187"/>
      <c r="V33" s="152"/>
      <c r="W33" s="178"/>
      <c r="X33" s="187"/>
      <c r="Y33" s="187"/>
      <c r="Z33" s="187"/>
      <c r="AA33" s="152"/>
      <c r="AB33" s="178"/>
      <c r="AC33" s="187"/>
    </row>
    <row r="34" spans="1:56" ht="13.2" customHeight="1">
      <c r="A34" s="181" t="s">
        <v>186</v>
      </c>
      <c r="B34" s="182">
        <f t="shared" ref="B34:S34" si="0">SUM(B12:B32)</f>
        <v>81</v>
      </c>
      <c r="C34" s="183">
        <f t="shared" si="0"/>
        <v>-15</v>
      </c>
      <c r="D34" s="182">
        <f t="shared" si="0"/>
        <v>-8</v>
      </c>
      <c r="E34" s="182">
        <f t="shared" si="0"/>
        <v>-568</v>
      </c>
      <c r="F34" s="182">
        <f t="shared" si="0"/>
        <v>-25</v>
      </c>
      <c r="G34" s="182">
        <f t="shared" si="0"/>
        <v>15</v>
      </c>
      <c r="H34" s="183">
        <f t="shared" si="0"/>
        <v>-586</v>
      </c>
      <c r="I34" s="182">
        <f t="shared" si="0"/>
        <v>-17</v>
      </c>
      <c r="J34" s="182">
        <f t="shared" si="0"/>
        <v>-141</v>
      </c>
      <c r="K34" s="182">
        <f t="shared" si="0"/>
        <v>-13</v>
      </c>
      <c r="L34" s="182">
        <f t="shared" si="0"/>
        <v>76</v>
      </c>
      <c r="M34" s="183">
        <f t="shared" si="0"/>
        <v>-95</v>
      </c>
      <c r="N34" s="188">
        <f t="shared" si="0"/>
        <v>5</v>
      </c>
      <c r="O34" s="188">
        <f t="shared" si="0"/>
        <v>-12</v>
      </c>
      <c r="P34" s="188">
        <f t="shared" si="0"/>
        <v>-26</v>
      </c>
      <c r="Q34" s="182">
        <f t="shared" si="0"/>
        <v>33</v>
      </c>
      <c r="R34" s="183">
        <f t="shared" si="0"/>
        <v>0</v>
      </c>
      <c r="S34" s="188">
        <f t="shared" si="0"/>
        <v>-4</v>
      </c>
      <c r="T34" s="188">
        <f t="shared" ref="T34:U34" si="1">SUM(T12:T32)</f>
        <v>-1</v>
      </c>
      <c r="U34" s="188">
        <f t="shared" si="1"/>
        <v>-23</v>
      </c>
      <c r="V34" s="182">
        <f>SUM(V12:V32)</f>
        <v>9</v>
      </c>
      <c r="W34" s="183">
        <f>SUM(W12:W33)</f>
        <v>-19</v>
      </c>
      <c r="X34" s="188">
        <f>SUM(X12:X32)</f>
        <v>23</v>
      </c>
      <c r="Y34" s="188">
        <f>SUM(Y12:Y32)</f>
        <v>84</v>
      </c>
      <c r="Z34" s="188">
        <f>SUM(Z12:Z32)</f>
        <v>16</v>
      </c>
      <c r="AA34" s="182">
        <f>SUM(AA12:AA32)</f>
        <v>511</v>
      </c>
      <c r="AB34" s="183">
        <f>SUM(AB12:AB33)</f>
        <v>634</v>
      </c>
      <c r="AC34" s="188">
        <f>SUM(AC12:AC32)</f>
        <v>-25</v>
      </c>
    </row>
    <row r="35" spans="1:56" ht="6"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1:56">
      <c r="A36" s="184" t="s">
        <v>187</v>
      </c>
      <c r="H36" s="185"/>
      <c r="M36" s="185"/>
      <c r="N36" s="34"/>
      <c r="R36" s="185"/>
      <c r="S36" s="34"/>
      <c r="T36" s="34"/>
      <c r="U36" s="34"/>
      <c r="W36" s="185"/>
    </row>
    <row r="37" spans="1:56">
      <c r="A37" s="34"/>
      <c r="N37" s="34"/>
      <c r="X37" s="222"/>
      <c r="Y37" s="222"/>
      <c r="AC37" s="222"/>
    </row>
    <row r="45" spans="1:56">
      <c r="BD45">
        <v>-0.11</v>
      </c>
    </row>
    <row r="189" spans="44:44">
      <c r="AR189">
        <v>59</v>
      </c>
    </row>
    <row r="222" spans="1:1">
      <c r="A222" s="34"/>
    </row>
    <row r="332" spans="57:57">
      <c r="BE332">
        <f>BE329-260</f>
        <v>-260</v>
      </c>
    </row>
    <row r="353" spans="55:55">
      <c r="BC353" s="68">
        <v>0.26400000000000001</v>
      </c>
    </row>
  </sheetData>
  <pageMargins left="0.39370078740157483" right="0.39370078740157483" top="0.74803149606299213" bottom="0.74803149606299213" header="0.31496062992125984" footer="0.19685039370078741"/>
  <pageSetup paperSize="9" scale="68"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8"/>
  <sheetViews>
    <sheetView showGridLines="0" tabSelected="1" zoomScaleNormal="100" zoomScalePageLayoutView="90" workbookViewId="0">
      <pane xSplit="1" ySplit="4" topLeftCell="AU38" activePane="bottomRight" state="frozen"/>
      <selection activeCell="P31" sqref="P31"/>
      <selection pane="topRight" activeCell="P31" sqref="P31"/>
      <selection pane="bottomLeft" activeCell="P31" sqref="P31"/>
      <selection pane="bottomRight" activeCell="P31" sqref="P31"/>
    </sheetView>
  </sheetViews>
  <sheetFormatPr defaultColWidth="8.6640625" defaultRowHeight="13.2"/>
  <cols>
    <col min="1" max="1" width="43" customWidth="1"/>
    <col min="2" max="2" width="10.44140625" hidden="1" customWidth="1"/>
    <col min="3" max="7" width="10.44140625" style="1" hidden="1" customWidth="1"/>
    <col min="8" max="10" width="9.44140625" style="1" hidden="1" customWidth="1"/>
    <col min="11" max="11" width="8.6640625" style="1" hidden="1" customWidth="1"/>
    <col min="12" max="12" width="8.33203125" style="1" hidden="1" customWidth="1"/>
    <col min="13" max="15" width="8.6640625" style="1" hidden="1" customWidth="1"/>
    <col min="16" max="16" width="8.33203125" style="1" hidden="1" customWidth="1"/>
    <col min="17" max="18" width="8.6640625" style="1" hidden="1" customWidth="1"/>
    <col min="19" max="21" width="8.44140625" style="1" hidden="1" customWidth="1"/>
    <col min="22" max="22" width="8.6640625" style="1" customWidth="1"/>
    <col min="23" max="23" width="8.44140625" style="1" hidden="1" customWidth="1"/>
    <col min="24" max="24" width="8.6640625" style="1" hidden="1" customWidth="1"/>
    <col min="25" max="26" width="9.33203125" style="1" hidden="1" customWidth="1"/>
    <col min="27" max="27" width="9.33203125" style="1" customWidth="1"/>
    <col min="28" max="31" width="9.33203125" style="1" hidden="1" customWidth="1"/>
    <col min="32" max="32" width="9.33203125" style="1" customWidth="1"/>
    <col min="33" max="36" width="9.33203125" style="1" hidden="1" customWidth="1"/>
    <col min="37" max="37" width="9.33203125" style="1" customWidth="1"/>
    <col min="38" max="41" width="8.6640625" style="1" hidden="1" customWidth="1"/>
    <col min="42" max="60" width="8.6640625" style="1"/>
    <col min="61" max="16384" width="8.6640625" style="4"/>
  </cols>
  <sheetData>
    <row r="1" spans="1:202" ht="15.6">
      <c r="A1" s="30"/>
      <c r="B1" s="30"/>
      <c r="C1" s="67"/>
      <c r="D1" s="67"/>
      <c r="E1" s="67"/>
      <c r="F1" s="67"/>
      <c r="G1" s="67"/>
      <c r="H1" s="67"/>
      <c r="I1" s="67"/>
      <c r="J1" s="67"/>
      <c r="K1" s="67"/>
      <c r="L1" s="67"/>
      <c r="M1" s="67"/>
      <c r="N1" s="32"/>
      <c r="O1" s="32"/>
    </row>
    <row r="2" spans="1:202">
      <c r="A2" s="30"/>
      <c r="B2" s="30"/>
      <c r="C2" s="30"/>
      <c r="D2" s="30"/>
      <c r="E2" s="30"/>
      <c r="F2" s="30"/>
      <c r="G2" s="30"/>
      <c r="H2" s="30"/>
      <c r="I2" s="30"/>
      <c r="J2" s="30"/>
      <c r="K2" s="30"/>
      <c r="L2" s="30"/>
      <c r="M2" s="30"/>
      <c r="N2" s="32"/>
      <c r="O2" s="32"/>
    </row>
    <row r="3" spans="1:202">
      <c r="A3" s="31"/>
      <c r="B3" s="47" t="s">
        <v>5</v>
      </c>
      <c r="C3" s="47" t="s">
        <v>6</v>
      </c>
      <c r="D3" s="47" t="s">
        <v>0</v>
      </c>
      <c r="E3" s="47" t="s">
        <v>1</v>
      </c>
      <c r="F3" s="47" t="s">
        <v>2</v>
      </c>
      <c r="G3" s="47" t="s">
        <v>5</v>
      </c>
      <c r="H3" s="47" t="s">
        <v>6</v>
      </c>
      <c r="I3" s="47" t="s">
        <v>0</v>
      </c>
      <c r="J3" s="47" t="s">
        <v>1</v>
      </c>
      <c r="K3" s="47" t="s">
        <v>2</v>
      </c>
      <c r="L3" s="47" t="s">
        <v>5</v>
      </c>
      <c r="M3" s="47" t="s">
        <v>6</v>
      </c>
      <c r="N3" s="47" t="s">
        <v>56</v>
      </c>
      <c r="O3" s="47" t="s">
        <v>1</v>
      </c>
      <c r="P3" s="47" t="s">
        <v>2</v>
      </c>
      <c r="Q3" s="47" t="s">
        <v>5</v>
      </c>
      <c r="R3" s="47" t="s">
        <v>6</v>
      </c>
      <c r="S3" s="47" t="s">
        <v>0</v>
      </c>
      <c r="T3" s="47" t="s">
        <v>1</v>
      </c>
      <c r="U3" s="47" t="s">
        <v>2</v>
      </c>
      <c r="V3" s="47" t="s">
        <v>5</v>
      </c>
      <c r="W3" s="47" t="s">
        <v>6</v>
      </c>
      <c r="X3" s="47" t="s">
        <v>0</v>
      </c>
      <c r="Y3" s="47" t="s">
        <v>1</v>
      </c>
      <c r="Z3" s="47" t="s">
        <v>2</v>
      </c>
      <c r="AA3" s="47" t="s">
        <v>5</v>
      </c>
      <c r="AB3" s="47" t="s">
        <v>6</v>
      </c>
      <c r="AC3" s="47" t="s">
        <v>0</v>
      </c>
      <c r="AD3" s="47" t="s">
        <v>1</v>
      </c>
      <c r="AE3" s="47" t="s">
        <v>2</v>
      </c>
      <c r="AF3" s="47" t="s">
        <v>5</v>
      </c>
      <c r="AG3" s="47" t="s">
        <v>6</v>
      </c>
      <c r="AH3" s="47" t="s">
        <v>0</v>
      </c>
      <c r="AI3" s="47" t="s">
        <v>1</v>
      </c>
      <c r="AJ3" s="47" t="s">
        <v>2</v>
      </c>
      <c r="AK3" s="47" t="s">
        <v>5</v>
      </c>
      <c r="AL3" s="47" t="s">
        <v>6</v>
      </c>
      <c r="AM3" s="47" t="s">
        <v>0</v>
      </c>
      <c r="AN3" s="47" t="s">
        <v>1</v>
      </c>
      <c r="AO3" s="47" t="s">
        <v>2</v>
      </c>
      <c r="AP3" s="47" t="s">
        <v>5</v>
      </c>
      <c r="AQ3" s="47" t="s">
        <v>6</v>
      </c>
      <c r="AR3" s="47" t="s">
        <v>0</v>
      </c>
      <c r="AS3" s="47" t="s">
        <v>1</v>
      </c>
      <c r="AT3" s="47" t="s">
        <v>2</v>
      </c>
      <c r="AU3" s="47" t="s">
        <v>5</v>
      </c>
      <c r="AV3" s="47" t="s">
        <v>6</v>
      </c>
      <c r="AW3" s="47" t="s">
        <v>0</v>
      </c>
      <c r="AX3" s="47" t="s">
        <v>1</v>
      </c>
      <c r="AY3" s="47" t="s">
        <v>2</v>
      </c>
      <c r="AZ3" s="47" t="s">
        <v>5</v>
      </c>
      <c r="BA3" s="47" t="s">
        <v>6</v>
      </c>
      <c r="BB3" s="47" t="s">
        <v>0</v>
      </c>
      <c r="BC3" s="47" t="s">
        <v>1</v>
      </c>
      <c r="BD3" s="47" t="s">
        <v>2</v>
      </c>
      <c r="BE3" s="47" t="s">
        <v>5</v>
      </c>
      <c r="BF3" s="47" t="s">
        <v>6</v>
      </c>
    </row>
    <row r="4" spans="1:202">
      <c r="A4" s="48"/>
      <c r="B4" s="31">
        <v>2007</v>
      </c>
      <c r="C4" s="31">
        <v>2008</v>
      </c>
      <c r="D4" s="31">
        <v>2008</v>
      </c>
      <c r="E4" s="31">
        <v>2008</v>
      </c>
      <c r="F4" s="31">
        <v>2008</v>
      </c>
      <c r="G4" s="31">
        <v>2008</v>
      </c>
      <c r="H4" s="31">
        <v>2009</v>
      </c>
      <c r="I4" s="31">
        <v>2009</v>
      </c>
      <c r="J4" s="31">
        <v>2009</v>
      </c>
      <c r="K4" s="47">
        <v>2009</v>
      </c>
      <c r="L4" s="47">
        <v>2009</v>
      </c>
      <c r="M4" s="31">
        <v>2010</v>
      </c>
      <c r="N4" s="31">
        <v>2010</v>
      </c>
      <c r="O4" s="31">
        <v>2010</v>
      </c>
      <c r="P4" s="47">
        <v>2010</v>
      </c>
      <c r="Q4" s="47">
        <v>2010</v>
      </c>
      <c r="R4" s="31">
        <v>2011</v>
      </c>
      <c r="S4" s="31">
        <v>2011</v>
      </c>
      <c r="T4" s="31">
        <v>2011</v>
      </c>
      <c r="U4" s="47">
        <v>2011</v>
      </c>
      <c r="V4" s="47">
        <v>2011</v>
      </c>
      <c r="W4" s="31">
        <v>2012</v>
      </c>
      <c r="X4" s="31">
        <v>2012</v>
      </c>
      <c r="Y4" s="31">
        <v>2012</v>
      </c>
      <c r="Z4" s="47">
        <v>2012</v>
      </c>
      <c r="AA4" s="47">
        <v>2012</v>
      </c>
      <c r="AB4" s="31">
        <v>2013</v>
      </c>
      <c r="AC4" s="31">
        <v>2013</v>
      </c>
      <c r="AD4" s="31">
        <v>2013</v>
      </c>
      <c r="AE4" s="47">
        <v>2013</v>
      </c>
      <c r="AF4" s="47">
        <v>2013</v>
      </c>
      <c r="AG4" s="31">
        <v>2014</v>
      </c>
      <c r="AH4" s="31">
        <v>2014</v>
      </c>
      <c r="AI4" s="31">
        <v>2014</v>
      </c>
      <c r="AJ4" s="47">
        <v>2014</v>
      </c>
      <c r="AK4" s="47">
        <v>2014</v>
      </c>
      <c r="AL4" s="31">
        <v>2015</v>
      </c>
      <c r="AM4" s="31">
        <v>2015</v>
      </c>
      <c r="AN4" s="31">
        <v>2015</v>
      </c>
      <c r="AO4" s="47">
        <v>2015</v>
      </c>
      <c r="AP4" s="47">
        <v>2015</v>
      </c>
      <c r="AQ4" s="31">
        <v>2016</v>
      </c>
      <c r="AR4" s="31">
        <v>2016</v>
      </c>
      <c r="AS4" s="31">
        <v>2016</v>
      </c>
      <c r="AT4" s="47">
        <v>2016</v>
      </c>
      <c r="AU4" s="47">
        <v>2016</v>
      </c>
      <c r="AV4" s="31">
        <v>2017</v>
      </c>
      <c r="AW4" s="31">
        <v>2017</v>
      </c>
      <c r="AX4" s="31">
        <v>2017</v>
      </c>
      <c r="AY4" s="47">
        <v>2017</v>
      </c>
      <c r="AZ4" s="47">
        <v>2017</v>
      </c>
      <c r="BA4" s="31">
        <v>2018</v>
      </c>
      <c r="BB4" s="31">
        <v>2018</v>
      </c>
      <c r="BC4" s="31">
        <v>2018</v>
      </c>
      <c r="BD4" s="47">
        <v>2018</v>
      </c>
      <c r="BE4" s="47">
        <v>2018</v>
      </c>
      <c r="BF4" s="31">
        <v>2019</v>
      </c>
    </row>
    <row r="5" spans="1:202" s="46" customFormat="1" ht="6.75" customHeight="1">
      <c r="A5" s="44"/>
      <c r="B5" s="44"/>
      <c r="K5" s="45"/>
      <c r="L5" s="45"/>
      <c r="P5" s="45"/>
      <c r="Q5" s="45"/>
      <c r="U5" s="45"/>
      <c r="V5" s="45"/>
      <c r="Z5" s="45"/>
      <c r="AA5" s="45"/>
      <c r="AE5" s="45"/>
      <c r="AF5" s="45"/>
      <c r="AJ5" s="45"/>
      <c r="AK5" s="45"/>
      <c r="AO5" s="45"/>
      <c r="AP5" s="45"/>
      <c r="AT5" s="45"/>
      <c r="AU5" s="45"/>
      <c r="AY5" s="45"/>
      <c r="AZ5" s="45"/>
      <c r="BD5" s="45"/>
      <c r="BE5" s="4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row>
    <row r="6" spans="1:202" s="26" customFormat="1" ht="6" customHeight="1">
      <c r="A6" s="59"/>
      <c r="B6" s="59"/>
      <c r="C6" s="59"/>
      <c r="D6" s="59"/>
      <c r="E6" s="59"/>
      <c r="F6" s="59"/>
      <c r="G6" s="59"/>
      <c r="H6" s="59"/>
      <c r="I6" s="59"/>
      <c r="J6" s="59"/>
      <c r="K6" s="60"/>
      <c r="L6" s="60"/>
      <c r="M6" s="59"/>
      <c r="N6" s="59"/>
      <c r="O6" s="59"/>
      <c r="P6" s="60"/>
      <c r="Q6" s="60"/>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row>
    <row r="7" spans="1:202" ht="18.600000000000001" customHeight="1">
      <c r="A7" s="35" t="s">
        <v>55</v>
      </c>
      <c r="B7" s="35"/>
      <c r="C7" s="21"/>
      <c r="D7" s="21"/>
      <c r="E7" s="21"/>
      <c r="F7" s="21"/>
      <c r="G7" s="21"/>
      <c r="H7" s="21"/>
      <c r="I7" s="21"/>
      <c r="J7" s="21"/>
      <c r="K7" s="27"/>
      <c r="L7" s="27"/>
      <c r="M7" s="21"/>
      <c r="N7" s="21"/>
      <c r="O7" s="21"/>
      <c r="P7" s="27"/>
      <c r="Q7" s="27"/>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4"/>
      <c r="BH7" s="4"/>
    </row>
    <row r="8" spans="1:202" ht="5.0999999999999996" customHeight="1">
      <c r="A8" s="61"/>
      <c r="B8" s="61"/>
      <c r="C8" s="61"/>
      <c r="D8" s="61"/>
      <c r="E8" s="61"/>
      <c r="F8" s="61"/>
      <c r="G8" s="61"/>
      <c r="H8" s="61"/>
      <c r="I8" s="61"/>
      <c r="J8" s="61"/>
      <c r="K8" s="62"/>
      <c r="L8" s="62"/>
      <c r="M8" s="61"/>
      <c r="N8" s="61"/>
      <c r="O8" s="61"/>
      <c r="P8" s="62"/>
      <c r="Q8" s="62"/>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row>
    <row r="9" spans="1:202" s="43" customFormat="1">
      <c r="A9" s="40" t="s">
        <v>27</v>
      </c>
      <c r="B9" s="40"/>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1"/>
      <c r="BH9" s="1"/>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row>
    <row r="10" spans="1:202">
      <c r="A10" s="86"/>
      <c r="B10" s="24"/>
      <c r="C10" s="87"/>
      <c r="D10" s="87"/>
      <c r="E10" s="87"/>
      <c r="F10" s="87"/>
      <c r="G10" s="22"/>
      <c r="H10" s="87"/>
      <c r="I10" s="87"/>
      <c r="J10" s="87"/>
      <c r="L10" s="24"/>
      <c r="M10" s="87"/>
      <c r="N10" s="87"/>
      <c r="O10" s="87"/>
      <c r="Q10" s="24"/>
      <c r="R10" s="87"/>
      <c r="S10" s="87"/>
      <c r="T10" s="87"/>
      <c r="V10" s="27"/>
      <c r="W10" s="87"/>
      <c r="X10" s="87"/>
      <c r="Y10" s="87"/>
      <c r="AA10" s="27"/>
      <c r="AB10" s="87"/>
      <c r="AC10" s="87"/>
      <c r="AD10" s="87"/>
      <c r="AF10" s="27"/>
      <c r="AG10" s="87"/>
      <c r="AH10" s="87"/>
      <c r="AI10" s="87"/>
      <c r="AK10" s="27"/>
      <c r="AL10" s="87"/>
      <c r="AM10" s="87"/>
      <c r="AN10" s="87"/>
      <c r="AP10" s="27"/>
      <c r="AQ10" s="87"/>
      <c r="AR10" s="87"/>
      <c r="AS10" s="87"/>
      <c r="AU10" s="27"/>
      <c r="AV10" s="87"/>
      <c r="AW10" s="87"/>
      <c r="AX10" s="87"/>
      <c r="AZ10" s="27"/>
      <c r="BA10" s="87"/>
      <c r="BB10" s="87"/>
      <c r="BC10" s="87"/>
      <c r="BE10" s="27"/>
      <c r="BF10" s="87"/>
    </row>
    <row r="11" spans="1:202">
      <c r="A11" s="69" t="s">
        <v>77</v>
      </c>
      <c r="B11" s="37">
        <v>14711</v>
      </c>
      <c r="C11" s="70">
        <v>3473</v>
      </c>
      <c r="D11" s="70">
        <v>3306</v>
      </c>
      <c r="E11" s="70">
        <v>3379</v>
      </c>
      <c r="F11" s="70">
        <v>3103</v>
      </c>
      <c r="G11" s="37">
        <v>13260</v>
      </c>
      <c r="H11" s="70">
        <v>3077</v>
      </c>
      <c r="I11" s="70">
        <v>2972</v>
      </c>
      <c r="J11" s="70">
        <v>3051</v>
      </c>
      <c r="K11" s="70">
        <v>2917</v>
      </c>
      <c r="L11" s="37">
        <v>12017</v>
      </c>
      <c r="M11" s="70">
        <v>2732</v>
      </c>
      <c r="N11" s="70">
        <v>2717</v>
      </c>
      <c r="O11" s="70">
        <v>2629</v>
      </c>
      <c r="P11" s="70">
        <v>2621</v>
      </c>
      <c r="Q11" s="37">
        <v>10699</v>
      </c>
      <c r="R11" s="70">
        <v>2521</v>
      </c>
      <c r="S11" s="70">
        <v>2415</v>
      </c>
      <c r="T11" s="70">
        <v>2482</v>
      </c>
      <c r="U11" s="70">
        <v>2339</v>
      </c>
      <c r="V11" s="37">
        <v>9758</v>
      </c>
      <c r="W11" s="70">
        <v>2360</v>
      </c>
      <c r="X11" s="70">
        <v>2228</v>
      </c>
      <c r="Y11" s="70">
        <v>2127</v>
      </c>
      <c r="Z11" s="70">
        <v>1979</v>
      </c>
      <c r="AA11" s="37">
        <v>8694</v>
      </c>
      <c r="AB11" s="70">
        <v>1788</v>
      </c>
      <c r="AC11" s="70">
        <v>1805</v>
      </c>
      <c r="AD11" s="70">
        <v>1712</v>
      </c>
      <c r="AE11" s="70">
        <v>1742</v>
      </c>
      <c r="AF11" s="37">
        <v>7047</v>
      </c>
      <c r="AG11" s="70">
        <v>1608</v>
      </c>
      <c r="AH11" s="70">
        <v>1522</v>
      </c>
      <c r="AI11" s="70">
        <v>1588</v>
      </c>
      <c r="AJ11" s="70">
        <v>1482</v>
      </c>
      <c r="AK11" s="37">
        <v>6200</v>
      </c>
      <c r="AL11" s="70">
        <v>1459</v>
      </c>
      <c r="AM11" s="70">
        <v>1396</v>
      </c>
      <c r="AN11" s="70">
        <v>1373</v>
      </c>
      <c r="AO11" s="70">
        <v>1379</v>
      </c>
      <c r="AP11" s="37">
        <v>5607</v>
      </c>
      <c r="AQ11" s="70">
        <v>1316</v>
      </c>
      <c r="AR11" s="70">
        <v>1257</v>
      </c>
      <c r="AS11" s="70">
        <v>1297</v>
      </c>
      <c r="AT11" s="70">
        <v>1136</v>
      </c>
      <c r="AU11" s="37">
        <v>5006</v>
      </c>
      <c r="AV11" s="70">
        <v>1177</v>
      </c>
      <c r="AW11" s="70">
        <v>1098</v>
      </c>
      <c r="AX11" s="70">
        <v>1132</v>
      </c>
      <c r="AY11" s="70">
        <v>1068</v>
      </c>
      <c r="AZ11" s="37">
        <v>4475</v>
      </c>
      <c r="BA11" s="70">
        <v>1055</v>
      </c>
      <c r="BB11" s="70">
        <v>1010</v>
      </c>
      <c r="BC11" s="70">
        <v>960</v>
      </c>
      <c r="BD11" s="70">
        <v>989</v>
      </c>
      <c r="BE11" s="37">
        <v>4014</v>
      </c>
      <c r="BF11" s="70">
        <v>926</v>
      </c>
    </row>
    <row r="12" spans="1:202">
      <c r="A12" s="71" t="s">
        <v>7</v>
      </c>
      <c r="B12" s="24"/>
      <c r="C12" s="72"/>
      <c r="D12" s="72">
        <v>-4.8085228908724464E-2</v>
      </c>
      <c r="E12" s="72">
        <v>2.2081064730792521E-2</v>
      </c>
      <c r="F12" s="72">
        <v>-8.1680970701390909E-2</v>
      </c>
      <c r="G12" s="24"/>
      <c r="H12" s="72">
        <v>-8.3789880760554158E-3</v>
      </c>
      <c r="I12" s="72">
        <v>-3.412414689632759E-2</v>
      </c>
      <c r="J12" s="72">
        <v>2.6581426648721429E-2</v>
      </c>
      <c r="K12" s="72">
        <v>-4.3920026220911179E-2</v>
      </c>
      <c r="L12" s="27"/>
      <c r="M12" s="72">
        <v>-6.3421323277339736E-2</v>
      </c>
      <c r="N12" s="72">
        <v>-5.4904831625183226E-3</v>
      </c>
      <c r="O12" s="72">
        <v>-3.2388663967611309E-2</v>
      </c>
      <c r="P12" s="72">
        <v>-3.042982122479998E-3</v>
      </c>
      <c r="Q12" s="27"/>
      <c r="R12" s="72">
        <v>-3.815337657382678E-2</v>
      </c>
      <c r="S12" s="72">
        <v>-4.2046806822689464E-2</v>
      </c>
      <c r="T12" s="72">
        <v>2.7743271221532195E-2</v>
      </c>
      <c r="U12" s="72">
        <v>-5.7614826752618864E-2</v>
      </c>
      <c r="V12" s="27"/>
      <c r="W12" s="72">
        <v>8.9781958101753379E-3</v>
      </c>
      <c r="X12" s="72">
        <v>-5.5932203389830515E-2</v>
      </c>
      <c r="Y12" s="72">
        <v>-4.5332136445242366E-2</v>
      </c>
      <c r="Z12" s="72">
        <v>-6.9581570286788907E-2</v>
      </c>
      <c r="AA12" s="27"/>
      <c r="AB12" s="72">
        <v>-9.6513390601313809E-2</v>
      </c>
      <c r="AC12" s="72">
        <v>9.5078299776285569E-3</v>
      </c>
      <c r="AD12" s="72">
        <v>-5.1523545706371188E-2</v>
      </c>
      <c r="AE12" s="72">
        <v>1.7523364485981352E-2</v>
      </c>
      <c r="AF12" s="27"/>
      <c r="AG12" s="72">
        <v>-7.6923076923076872E-2</v>
      </c>
      <c r="AH12" s="72">
        <v>-5.3482587064676568E-2</v>
      </c>
      <c r="AI12" s="72">
        <v>4.3363994743758294E-2</v>
      </c>
      <c r="AJ12" s="72">
        <v>-6.6750629722921895E-2</v>
      </c>
      <c r="AK12" s="27"/>
      <c r="AL12" s="72">
        <v>-1.5519568151147078E-2</v>
      </c>
      <c r="AM12" s="72">
        <v>-4.3180260452364672E-2</v>
      </c>
      <c r="AN12" s="72">
        <v>-1.6475644699140424E-2</v>
      </c>
      <c r="AO12" s="72">
        <v>4.3699927166787056E-3</v>
      </c>
      <c r="AP12" s="27"/>
      <c r="AQ12" s="72">
        <v>-4.5685279187817285E-2</v>
      </c>
      <c r="AR12" s="72">
        <v>-4.4832826747720378E-2</v>
      </c>
      <c r="AS12" s="72">
        <v>3.1821797931583129E-2</v>
      </c>
      <c r="AT12" s="72">
        <v>-0.12413261372397844</v>
      </c>
      <c r="AU12" s="27"/>
      <c r="AV12" s="72">
        <v>3.6091549295774739E-2</v>
      </c>
      <c r="AW12" s="72">
        <v>-6.7119796091758666E-2</v>
      </c>
      <c r="AX12" s="72">
        <v>3.0965391621129434E-2</v>
      </c>
      <c r="AY12" s="72">
        <v>-5.6537102473498191E-2</v>
      </c>
      <c r="AZ12" s="27"/>
      <c r="BA12" s="72">
        <v>-1.2172284644194731E-2</v>
      </c>
      <c r="BB12" s="72">
        <v>-4.2654028436018954E-2</v>
      </c>
      <c r="BC12" s="72">
        <v>-4.9504950495049549E-2</v>
      </c>
      <c r="BD12" s="72">
        <v>3.0208333333333393E-2</v>
      </c>
      <c r="BE12" s="27"/>
      <c r="BF12" s="72">
        <v>-6.3700707785642074E-2</v>
      </c>
    </row>
    <row r="13" spans="1:202">
      <c r="A13" s="71" t="s">
        <v>8</v>
      </c>
      <c r="B13" s="24"/>
      <c r="C13" s="73"/>
      <c r="D13" s="73"/>
      <c r="E13" s="73"/>
      <c r="F13" s="73"/>
      <c r="G13" s="24">
        <v>-9.8633675480932603E-2</v>
      </c>
      <c r="H13" s="73">
        <v>-0.11402245896919094</v>
      </c>
      <c r="I13" s="73">
        <v>-0.10102843315184518</v>
      </c>
      <c r="J13" s="73">
        <v>-9.7070139094406649E-2</v>
      </c>
      <c r="K13" s="72">
        <v>-5.9941991621011881E-2</v>
      </c>
      <c r="L13" s="24">
        <v>-9.3740573152337858E-2</v>
      </c>
      <c r="M13" s="73">
        <v>-0.11212219694507641</v>
      </c>
      <c r="N13" s="73">
        <v>-8.5800807537012136E-2</v>
      </c>
      <c r="O13" s="73">
        <v>-0.13831530645689938</v>
      </c>
      <c r="P13" s="72">
        <v>-0.10147411724374356</v>
      </c>
      <c r="Q13" s="24">
        <v>-0.10967795622867604</v>
      </c>
      <c r="R13" s="73">
        <v>-7.7232796486090827E-2</v>
      </c>
      <c r="S13" s="73">
        <v>-0.11115200588884799</v>
      </c>
      <c r="T13" s="73">
        <v>-5.5914796500570518E-2</v>
      </c>
      <c r="U13" s="72">
        <v>-0.10759252193819158</v>
      </c>
      <c r="V13" s="24">
        <v>-8.7952145060286036E-2</v>
      </c>
      <c r="W13" s="73">
        <v>-6.3863546211820665E-2</v>
      </c>
      <c r="X13" s="73">
        <v>-7.7432712215320887E-2</v>
      </c>
      <c r="Y13" s="73">
        <v>-0.14302981466559228</v>
      </c>
      <c r="Z13" s="72">
        <v>-0.15391192817443355</v>
      </c>
      <c r="AA13" s="24">
        <v>-0.10903873744619796</v>
      </c>
      <c r="AB13" s="73">
        <v>-0.24237288135593216</v>
      </c>
      <c r="AC13" s="73">
        <v>-0.18985637342908435</v>
      </c>
      <c r="AD13" s="73">
        <v>-0.19511048425011757</v>
      </c>
      <c r="AE13" s="72">
        <v>-0.11975745325922182</v>
      </c>
      <c r="AF13" s="24">
        <v>-0.18944099378881984</v>
      </c>
      <c r="AG13" s="73">
        <v>-0.10067114093959728</v>
      </c>
      <c r="AH13" s="73">
        <v>-0.15678670360110802</v>
      </c>
      <c r="AI13" s="73">
        <v>-7.2429906542056055E-2</v>
      </c>
      <c r="AJ13" s="72">
        <v>-0.14925373134328357</v>
      </c>
      <c r="AK13" s="24">
        <v>-0.12019298992479066</v>
      </c>
      <c r="AL13" s="73">
        <v>-9.2661691542288538E-2</v>
      </c>
      <c r="AM13" s="73">
        <v>-8.2785808147174733E-2</v>
      </c>
      <c r="AN13" s="73">
        <v>-0.13539042821158687</v>
      </c>
      <c r="AO13" s="72">
        <v>-6.9500674763832704E-2</v>
      </c>
      <c r="AP13" s="24">
        <v>-9.5645161290322633E-2</v>
      </c>
      <c r="AQ13" s="73">
        <v>-9.8012337217272094E-2</v>
      </c>
      <c r="AR13" s="73">
        <v>-9.957020057306587E-2</v>
      </c>
      <c r="AS13" s="73">
        <v>-5.5353241077931492E-2</v>
      </c>
      <c r="AT13" s="72">
        <v>-0.17621464829586653</v>
      </c>
      <c r="AU13" s="24">
        <v>-0.10718744426609594</v>
      </c>
      <c r="AV13" s="73">
        <v>-0.10562310030395139</v>
      </c>
      <c r="AW13" s="73">
        <v>-0.12649164677804292</v>
      </c>
      <c r="AX13" s="73">
        <v>-0.1272166538164996</v>
      </c>
      <c r="AY13" s="72">
        <v>-5.9859154929577496E-2</v>
      </c>
      <c r="AZ13" s="24">
        <v>-0.10607271274470631</v>
      </c>
      <c r="BA13" s="73">
        <v>-0.10365335598980463</v>
      </c>
      <c r="BB13" s="73">
        <v>-8.0145719489981837E-2</v>
      </c>
      <c r="BC13" s="73">
        <v>-0.15194346289752647</v>
      </c>
      <c r="BD13" s="72">
        <v>-7.3970037453183535E-2</v>
      </c>
      <c r="BE13" s="24">
        <v>-0.10301675977653635</v>
      </c>
      <c r="BF13" s="73">
        <v>-0.12227488151658772</v>
      </c>
    </row>
    <row r="14" spans="1:202">
      <c r="A14" s="71"/>
      <c r="B14" s="24"/>
      <c r="C14" s="73"/>
      <c r="D14" s="73"/>
      <c r="E14" s="73"/>
      <c r="F14" s="73"/>
      <c r="G14" s="24"/>
      <c r="H14" s="73"/>
      <c r="I14" s="73"/>
      <c r="J14" s="73"/>
      <c r="K14" s="72"/>
      <c r="L14" s="24"/>
      <c r="M14" s="73"/>
      <c r="N14" s="73"/>
      <c r="O14" s="73"/>
      <c r="P14" s="72"/>
      <c r="Q14" s="24"/>
      <c r="R14" s="73"/>
      <c r="S14" s="73"/>
      <c r="T14" s="73"/>
      <c r="U14" s="72"/>
      <c r="V14" s="24"/>
      <c r="W14" s="73"/>
      <c r="X14" s="73"/>
      <c r="Y14" s="73"/>
      <c r="Z14" s="72"/>
      <c r="AA14" s="24"/>
      <c r="AB14" s="73"/>
      <c r="AC14" s="73"/>
      <c r="AD14" s="73"/>
      <c r="AE14" s="72"/>
      <c r="AF14" s="24"/>
      <c r="AG14" s="73"/>
      <c r="AH14" s="73"/>
      <c r="AI14" s="73"/>
      <c r="AJ14" s="72"/>
      <c r="AK14" s="24"/>
      <c r="AL14" s="73"/>
      <c r="AM14" s="73"/>
      <c r="AN14" s="73"/>
      <c r="AO14" s="72"/>
      <c r="AP14" s="24"/>
      <c r="AQ14" s="73"/>
      <c r="AR14" s="73"/>
      <c r="AS14" s="73"/>
      <c r="AT14" s="72"/>
      <c r="AU14" s="24"/>
      <c r="AV14" s="73"/>
      <c r="AW14" s="73"/>
      <c r="AX14" s="73"/>
      <c r="AY14" s="72"/>
      <c r="AZ14" s="24"/>
      <c r="BA14" s="73"/>
      <c r="BB14" s="73"/>
      <c r="BC14" s="73"/>
      <c r="BD14" s="72"/>
      <c r="BE14" s="24"/>
      <c r="BF14" s="73"/>
    </row>
    <row r="15" spans="1:202">
      <c r="A15" s="69" t="s">
        <v>47</v>
      </c>
      <c r="B15" s="38">
        <v>6411</v>
      </c>
      <c r="C15" s="88">
        <v>1673</v>
      </c>
      <c r="D15" s="88">
        <v>1651</v>
      </c>
      <c r="E15" s="88">
        <v>1719</v>
      </c>
      <c r="F15" s="70">
        <v>1648</v>
      </c>
      <c r="G15" s="38">
        <v>6691</v>
      </c>
      <c r="H15" s="88">
        <v>1654</v>
      </c>
      <c r="I15" s="88">
        <v>1659</v>
      </c>
      <c r="J15" s="88">
        <v>1731</v>
      </c>
      <c r="K15" s="70">
        <v>1674</v>
      </c>
      <c r="L15" s="37">
        <v>6718</v>
      </c>
      <c r="M15" s="88">
        <v>1623</v>
      </c>
      <c r="N15" s="88">
        <v>1634</v>
      </c>
      <c r="O15" s="88">
        <v>1646</v>
      </c>
      <c r="P15" s="70">
        <v>1644</v>
      </c>
      <c r="Q15" s="37">
        <v>6547</v>
      </c>
      <c r="R15" s="88">
        <v>1577</v>
      </c>
      <c r="S15" s="88">
        <v>1535</v>
      </c>
      <c r="T15" s="88">
        <v>1602</v>
      </c>
      <c r="U15" s="70">
        <v>1526</v>
      </c>
      <c r="V15" s="37">
        <v>6240</v>
      </c>
      <c r="W15" s="88">
        <v>1543</v>
      </c>
      <c r="X15" s="88">
        <v>1516</v>
      </c>
      <c r="Y15" s="88">
        <v>1595</v>
      </c>
      <c r="Z15" s="70">
        <v>1571</v>
      </c>
      <c r="AA15" s="37">
        <v>6225</v>
      </c>
      <c r="AB15" s="88">
        <v>1503</v>
      </c>
      <c r="AC15" s="88">
        <v>1550</v>
      </c>
      <c r="AD15" s="88">
        <v>1521</v>
      </c>
      <c r="AE15" s="70">
        <v>1541</v>
      </c>
      <c r="AF15" s="37">
        <v>6115</v>
      </c>
      <c r="AG15" s="88">
        <v>1467</v>
      </c>
      <c r="AH15" s="88">
        <v>1424</v>
      </c>
      <c r="AI15" s="88">
        <v>1498</v>
      </c>
      <c r="AJ15" s="70">
        <v>1440</v>
      </c>
      <c r="AK15" s="37">
        <v>5829</v>
      </c>
      <c r="AL15" s="88">
        <v>1429</v>
      </c>
      <c r="AM15" s="88">
        <v>1386</v>
      </c>
      <c r="AN15" s="88">
        <v>1410</v>
      </c>
      <c r="AO15" s="70">
        <v>1403</v>
      </c>
      <c r="AP15" s="37">
        <v>5628</v>
      </c>
      <c r="AQ15" s="88">
        <v>1348</v>
      </c>
      <c r="AR15" s="88">
        <v>1314</v>
      </c>
      <c r="AS15" s="88">
        <v>1383</v>
      </c>
      <c r="AT15" s="70">
        <v>1252</v>
      </c>
      <c r="AU15" s="37">
        <v>5297</v>
      </c>
      <c r="AV15" s="88">
        <v>1281</v>
      </c>
      <c r="AW15" s="88">
        <v>1220</v>
      </c>
      <c r="AX15" s="88">
        <v>1266</v>
      </c>
      <c r="AY15" s="70">
        <v>1205</v>
      </c>
      <c r="AZ15" s="37">
        <v>4972</v>
      </c>
      <c r="BA15" s="88">
        <v>1191</v>
      </c>
      <c r="BB15" s="88">
        <v>1151</v>
      </c>
      <c r="BC15" s="88">
        <v>1125</v>
      </c>
      <c r="BD15" s="70">
        <v>1160</v>
      </c>
      <c r="BE15" s="37">
        <v>4627</v>
      </c>
      <c r="BF15" s="88">
        <v>1090</v>
      </c>
    </row>
    <row r="16" spans="1:202">
      <c r="A16" s="71" t="s">
        <v>7</v>
      </c>
      <c r="B16" s="24"/>
      <c r="C16" s="72"/>
      <c r="D16" s="72">
        <v>-1.3150029886431547E-2</v>
      </c>
      <c r="E16" s="72">
        <v>4.1187159297395581E-2</v>
      </c>
      <c r="F16" s="72">
        <v>-4.1303083187899992E-2</v>
      </c>
      <c r="G16" s="24"/>
      <c r="H16" s="72">
        <v>3.6407766990291801E-3</v>
      </c>
      <c r="I16" s="72">
        <v>3.0229746070133956E-3</v>
      </c>
      <c r="J16" s="72">
        <v>4.3399638336347302E-2</v>
      </c>
      <c r="K16" s="72">
        <v>-3.2928942807625705E-2</v>
      </c>
      <c r="L16" s="27"/>
      <c r="M16" s="72">
        <v>-3.046594982078854E-2</v>
      </c>
      <c r="N16" s="72">
        <v>6.7775723967959944E-3</v>
      </c>
      <c r="O16" s="72">
        <v>7.3439412484699318E-3</v>
      </c>
      <c r="P16" s="72">
        <v>-1.2150668286755595E-3</v>
      </c>
      <c r="Q16" s="27"/>
      <c r="R16" s="72">
        <v>-4.0754257907542613E-2</v>
      </c>
      <c r="S16" s="72">
        <v>-2.6632847178186481E-2</v>
      </c>
      <c r="T16" s="72">
        <v>4.3648208469055483E-2</v>
      </c>
      <c r="U16" s="72">
        <v>-4.7440699126092389E-2</v>
      </c>
      <c r="V16" s="27"/>
      <c r="W16" s="72">
        <v>1.1140235910878094E-2</v>
      </c>
      <c r="X16" s="72">
        <v>-1.7498379779650075E-2</v>
      </c>
      <c r="Y16" s="72">
        <v>5.2110817941952492E-2</v>
      </c>
      <c r="Z16" s="72">
        <v>-1.5047021943573657E-2</v>
      </c>
      <c r="AA16" s="27"/>
      <c r="AB16" s="72">
        <v>-4.3284532145130505E-2</v>
      </c>
      <c r="AC16" s="72">
        <v>3.1270791749833604E-2</v>
      </c>
      <c r="AD16" s="72">
        <v>-1.8709677419354809E-2</v>
      </c>
      <c r="AE16" s="72">
        <v>1.3149243918474607E-2</v>
      </c>
      <c r="AF16" s="27"/>
      <c r="AG16" s="72">
        <v>-4.8020765736534687E-2</v>
      </c>
      <c r="AH16" s="72">
        <v>-2.9311520109066125E-2</v>
      </c>
      <c r="AI16" s="72">
        <v>5.1966292134831393E-2</v>
      </c>
      <c r="AJ16" s="72">
        <v>-3.8718291054739673E-2</v>
      </c>
      <c r="AK16" s="27"/>
      <c r="AL16" s="72">
        <v>-7.6388888888888618E-3</v>
      </c>
      <c r="AM16" s="72">
        <v>-3.0090972708187502E-2</v>
      </c>
      <c r="AN16" s="72">
        <v>1.7316017316017396E-2</v>
      </c>
      <c r="AO16" s="72">
        <v>-4.9645390070921502E-3</v>
      </c>
      <c r="AP16" s="27"/>
      <c r="AQ16" s="72">
        <v>-3.9201710620099806E-2</v>
      </c>
      <c r="AR16" s="72">
        <v>-2.5222551928783421E-2</v>
      </c>
      <c r="AS16" s="72">
        <v>5.2511415525114069E-2</v>
      </c>
      <c r="AT16" s="72">
        <v>-9.4721619667389678E-2</v>
      </c>
      <c r="AU16" s="27"/>
      <c r="AV16" s="72">
        <v>2.3162939297124652E-2</v>
      </c>
      <c r="AW16" s="72">
        <v>-4.7619047619047672E-2</v>
      </c>
      <c r="AX16" s="72">
        <v>3.770491803278686E-2</v>
      </c>
      <c r="AY16" s="72">
        <v>-4.8183254344391746E-2</v>
      </c>
      <c r="AZ16" s="27"/>
      <c r="BA16" s="72">
        <v>-1.1618257261410747E-2</v>
      </c>
      <c r="BB16" s="72">
        <v>-3.3585222502099055E-2</v>
      </c>
      <c r="BC16" s="72">
        <v>-2.2589052997393555E-2</v>
      </c>
      <c r="BD16" s="72">
        <v>3.1111111111111089E-2</v>
      </c>
      <c r="BE16" s="27"/>
      <c r="BF16" s="72">
        <v>-6.0344827586206851E-2</v>
      </c>
    </row>
    <row r="17" spans="1:58">
      <c r="A17" s="71" t="s">
        <v>8</v>
      </c>
      <c r="B17" s="24"/>
      <c r="C17" s="73"/>
      <c r="D17" s="73"/>
      <c r="E17" s="73"/>
      <c r="F17" s="73"/>
      <c r="G17" s="24">
        <v>4.3674933707689823E-2</v>
      </c>
      <c r="H17" s="73">
        <v>-1.1356843992827215E-2</v>
      </c>
      <c r="I17" s="73">
        <v>4.8455481526348265E-3</v>
      </c>
      <c r="J17" s="73">
        <v>6.9808027923210503E-3</v>
      </c>
      <c r="K17" s="72">
        <v>1.5776699029126151E-2</v>
      </c>
      <c r="L17" s="24">
        <v>4.0352712599014406E-3</v>
      </c>
      <c r="M17" s="73">
        <v>-1.8742442563482453E-2</v>
      </c>
      <c r="N17" s="73">
        <v>-1.5069318866787196E-2</v>
      </c>
      <c r="O17" s="73">
        <v>-4.9104563835932979E-2</v>
      </c>
      <c r="P17" s="72">
        <v>-1.7921146953404965E-2</v>
      </c>
      <c r="Q17" s="24">
        <v>-2.5454004167907107E-2</v>
      </c>
      <c r="R17" s="73">
        <v>-2.8342575477510734E-2</v>
      </c>
      <c r="S17" s="73">
        <v>-6.0587515299877603E-2</v>
      </c>
      <c r="T17" s="73">
        <v>-2.6731470230862753E-2</v>
      </c>
      <c r="U17" s="72">
        <v>-7.1776155717761525E-2</v>
      </c>
      <c r="V17" s="24">
        <v>-4.6891706124942756E-2</v>
      </c>
      <c r="W17" s="73">
        <v>-2.1559923906150913E-2</v>
      </c>
      <c r="X17" s="73">
        <v>-1.2377850162866411E-2</v>
      </c>
      <c r="Y17" s="73">
        <v>-4.3695380774032566E-3</v>
      </c>
      <c r="Z17" s="72">
        <v>2.9488859764089215E-2</v>
      </c>
      <c r="AA17" s="24">
        <v>-2.4038461538461453E-3</v>
      </c>
      <c r="AB17" s="73">
        <v>-2.5923525599481523E-2</v>
      </c>
      <c r="AC17" s="73">
        <v>2.2427440633245421E-2</v>
      </c>
      <c r="AD17" s="73">
        <v>-4.6394984326018851E-2</v>
      </c>
      <c r="AE17" s="72">
        <v>-1.9096117122851641E-2</v>
      </c>
      <c r="AF17" s="24">
        <v>-1.7670682730923648E-2</v>
      </c>
      <c r="AG17" s="73">
        <v>-2.39520958083832E-2</v>
      </c>
      <c r="AH17" s="73">
        <v>-8.1290322580645169E-2</v>
      </c>
      <c r="AI17" s="73">
        <v>-1.5121630506245931E-2</v>
      </c>
      <c r="AJ17" s="72">
        <v>-6.5541855937702787E-2</v>
      </c>
      <c r="AK17" s="24">
        <v>-4.6770237121831593E-2</v>
      </c>
      <c r="AL17" s="73">
        <v>-2.5903203817314258E-2</v>
      </c>
      <c r="AM17" s="73">
        <v>-2.6685393258427004E-2</v>
      </c>
      <c r="AN17" s="73">
        <v>-5.8744993324432615E-2</v>
      </c>
      <c r="AO17" s="72">
        <v>-2.5694444444444464E-2</v>
      </c>
      <c r="AP17" s="24">
        <v>-3.4482758620689613E-2</v>
      </c>
      <c r="AQ17" s="73">
        <v>-5.6682995101469569E-2</v>
      </c>
      <c r="AR17" s="73">
        <v>-5.1948051948051965E-2</v>
      </c>
      <c r="AS17" s="73">
        <v>-1.9148936170212738E-2</v>
      </c>
      <c r="AT17" s="72">
        <v>-0.10762651461154671</v>
      </c>
      <c r="AU17" s="24">
        <v>-5.8813077469793917E-2</v>
      </c>
      <c r="AV17" s="73">
        <v>-4.9703264094955513E-2</v>
      </c>
      <c r="AW17" s="73">
        <v>-7.1537290715372959E-2</v>
      </c>
      <c r="AX17" s="73">
        <v>-8.4598698481561874E-2</v>
      </c>
      <c r="AY17" s="72">
        <v>-3.7539936102236382E-2</v>
      </c>
      <c r="AZ17" s="24">
        <v>-6.1355484236360169E-2</v>
      </c>
      <c r="BA17" s="73">
        <v>-7.0257611241217766E-2</v>
      </c>
      <c r="BB17" s="73">
        <v>-5.6557377049180291E-2</v>
      </c>
      <c r="BC17" s="73">
        <v>-0.11137440758293837</v>
      </c>
      <c r="BD17" s="72">
        <v>-3.7344398340248941E-2</v>
      </c>
      <c r="BE17" s="24">
        <v>-6.938857602574422E-2</v>
      </c>
      <c r="BF17" s="73">
        <v>-8.4802686817800121E-2</v>
      </c>
    </row>
    <row r="18" spans="1:58">
      <c r="A18" s="71"/>
      <c r="B18" s="24"/>
      <c r="C18" s="73"/>
      <c r="D18" s="73"/>
      <c r="E18" s="73"/>
      <c r="F18" s="73"/>
      <c r="G18" s="24"/>
      <c r="H18" s="73"/>
      <c r="I18" s="73"/>
      <c r="J18" s="73"/>
      <c r="K18" s="72"/>
      <c r="L18" s="24"/>
      <c r="M18" s="73"/>
      <c r="N18" s="73"/>
      <c r="O18" s="73"/>
      <c r="P18" s="72"/>
      <c r="Q18" s="24"/>
      <c r="R18" s="73"/>
      <c r="S18" s="73"/>
      <c r="T18" s="73"/>
      <c r="U18" s="72"/>
      <c r="V18" s="24"/>
      <c r="W18" s="73"/>
      <c r="X18" s="73"/>
      <c r="Y18" s="73"/>
      <c r="Z18" s="72"/>
      <c r="AA18" s="24">
        <v>-14</v>
      </c>
      <c r="AB18" s="73"/>
      <c r="AC18" s="73"/>
      <c r="AD18" s="73"/>
      <c r="AE18" s="72"/>
      <c r="AF18" s="24"/>
      <c r="AG18" s="73"/>
      <c r="AH18" s="73"/>
      <c r="AI18" s="73"/>
      <c r="AJ18" s="72"/>
      <c r="AK18" s="24"/>
      <c r="AL18" s="73"/>
      <c r="AM18" s="73"/>
      <c r="AN18" s="73"/>
      <c r="AO18" s="72"/>
      <c r="AP18" s="24"/>
      <c r="AQ18" s="73"/>
      <c r="AR18" s="73"/>
      <c r="AS18" s="73"/>
      <c r="AT18" s="72"/>
      <c r="AU18" s="24"/>
      <c r="AV18" s="73"/>
      <c r="AW18" s="73"/>
      <c r="AX18" s="73"/>
      <c r="AY18" s="72"/>
      <c r="AZ18" s="24"/>
      <c r="BA18" s="73"/>
      <c r="BB18" s="73"/>
      <c r="BC18" s="73"/>
      <c r="BD18" s="72"/>
      <c r="BE18" s="24"/>
      <c r="BF18" s="73"/>
    </row>
    <row r="19" spans="1:58">
      <c r="A19" s="89" t="s">
        <v>78</v>
      </c>
      <c r="B19" s="38">
        <v>2749</v>
      </c>
      <c r="C19" s="76">
        <v>2701</v>
      </c>
      <c r="D19" s="76">
        <v>2670</v>
      </c>
      <c r="E19" s="76">
        <v>2634</v>
      </c>
      <c r="F19" s="76">
        <v>2604</v>
      </c>
      <c r="G19" s="38">
        <v>2604</v>
      </c>
      <c r="H19" s="76">
        <v>2571</v>
      </c>
      <c r="I19" s="76">
        <v>2540</v>
      </c>
      <c r="J19" s="76">
        <v>2513</v>
      </c>
      <c r="K19" s="70">
        <v>2483</v>
      </c>
      <c r="L19" s="37">
        <v>2483</v>
      </c>
      <c r="M19" s="76">
        <v>2454</v>
      </c>
      <c r="N19" s="76">
        <v>2422</v>
      </c>
      <c r="O19" s="76">
        <v>2394</v>
      </c>
      <c r="P19" s="70">
        <v>2366</v>
      </c>
      <c r="Q19" s="37">
        <v>2366</v>
      </c>
      <c r="R19" s="76">
        <v>2358</v>
      </c>
      <c r="S19" s="76">
        <v>2356</v>
      </c>
      <c r="T19" s="76">
        <v>2363</v>
      </c>
      <c r="U19" s="70">
        <v>2367</v>
      </c>
      <c r="V19" s="37">
        <v>2367</v>
      </c>
      <c r="W19" s="76">
        <v>2368</v>
      </c>
      <c r="X19" s="76">
        <v>2335</v>
      </c>
      <c r="Y19" s="76">
        <v>2299</v>
      </c>
      <c r="Z19" s="70">
        <v>2268</v>
      </c>
      <c r="AA19" s="37">
        <v>2268</v>
      </c>
      <c r="AB19" s="76">
        <v>2242</v>
      </c>
      <c r="AC19" s="76">
        <v>2224</v>
      </c>
      <c r="AD19" s="76">
        <v>2223</v>
      </c>
      <c r="AE19" s="70">
        <v>2216</v>
      </c>
      <c r="AF19" s="37">
        <v>2216</v>
      </c>
      <c r="AG19" s="76">
        <v>2214</v>
      </c>
      <c r="AH19" s="76">
        <v>2205</v>
      </c>
      <c r="AI19" s="76">
        <v>2205</v>
      </c>
      <c r="AJ19" s="70">
        <v>2205</v>
      </c>
      <c r="AK19" s="37">
        <v>2205</v>
      </c>
      <c r="AL19" s="76">
        <v>2125</v>
      </c>
      <c r="AM19" s="76">
        <v>2117</v>
      </c>
      <c r="AN19" s="76">
        <v>2103</v>
      </c>
      <c r="AO19" s="70">
        <v>2087</v>
      </c>
      <c r="AP19" s="37">
        <v>2087</v>
      </c>
      <c r="AQ19" s="76">
        <v>2068</v>
      </c>
      <c r="AR19" s="76">
        <v>2050</v>
      </c>
      <c r="AS19" s="76">
        <v>2031</v>
      </c>
      <c r="AT19" s="70">
        <v>2010</v>
      </c>
      <c r="AU19" s="37">
        <v>2010</v>
      </c>
      <c r="AV19" s="76">
        <v>1986</v>
      </c>
      <c r="AW19" s="76">
        <v>1961</v>
      </c>
      <c r="AX19" s="76">
        <v>1942</v>
      </c>
      <c r="AY19" s="70">
        <v>1916</v>
      </c>
      <c r="AZ19" s="37">
        <v>1916</v>
      </c>
      <c r="BA19" s="76">
        <v>1889</v>
      </c>
      <c r="BB19" s="76">
        <v>1865</v>
      </c>
      <c r="BC19" s="76">
        <v>1843</v>
      </c>
      <c r="BD19" s="70">
        <v>1818</v>
      </c>
      <c r="BE19" s="37">
        <v>1818</v>
      </c>
      <c r="BF19" s="76">
        <v>1792</v>
      </c>
    </row>
    <row r="20" spans="1:58">
      <c r="A20" s="71" t="s">
        <v>7</v>
      </c>
      <c r="B20" s="24"/>
      <c r="C20" s="72"/>
      <c r="D20" s="72">
        <v>-1.1477230655312809E-2</v>
      </c>
      <c r="E20" s="72">
        <v>-1.3483146067415741E-2</v>
      </c>
      <c r="F20" s="72">
        <v>-1.1389521640091105E-2</v>
      </c>
      <c r="G20" s="24"/>
      <c r="H20" s="72">
        <v>-1.2672811059907807E-2</v>
      </c>
      <c r="I20" s="72">
        <v>-1.2057565149747207E-2</v>
      </c>
      <c r="J20" s="72">
        <v>-1.0629921259842523E-2</v>
      </c>
      <c r="K20" s="72">
        <v>-1.1937922801432577E-2</v>
      </c>
      <c r="L20" s="27"/>
      <c r="M20" s="72">
        <v>-1.1679420056383449E-2</v>
      </c>
      <c r="N20" s="72">
        <v>-1.3039934800325947E-2</v>
      </c>
      <c r="O20" s="72">
        <v>-1.1560693641618491E-2</v>
      </c>
      <c r="P20" s="72">
        <v>-1.1695906432748537E-2</v>
      </c>
      <c r="Q20" s="27"/>
      <c r="R20" s="72">
        <v>-3.3812341504648735E-3</v>
      </c>
      <c r="S20" s="72">
        <v>-8.4817642069545673E-4</v>
      </c>
      <c r="T20" s="72">
        <v>2.9711375212224667E-3</v>
      </c>
      <c r="U20" s="72">
        <v>1.6927634363097521E-3</v>
      </c>
      <c r="V20" s="27"/>
      <c r="W20" s="72">
        <v>4.2247570764675224E-4</v>
      </c>
      <c r="X20" s="72">
        <v>-1.3935810810810856E-2</v>
      </c>
      <c r="Y20" s="72">
        <v>-1.5417558886509641E-2</v>
      </c>
      <c r="Z20" s="72">
        <v>-1.3484123531970371E-2</v>
      </c>
      <c r="AA20" s="27"/>
      <c r="AB20" s="72">
        <v>-1.1463844797178102E-2</v>
      </c>
      <c r="AC20" s="72">
        <v>-8.0285459411240101E-3</v>
      </c>
      <c r="AD20" s="72">
        <v>-4.4964028776983689E-4</v>
      </c>
      <c r="AE20" s="72">
        <v>-3.1488978857400207E-3</v>
      </c>
      <c r="AF20" s="27"/>
      <c r="AG20" s="72">
        <v>-9.0252707581228719E-4</v>
      </c>
      <c r="AH20" s="72">
        <v>-4.0650406504064707E-3</v>
      </c>
      <c r="AI20" s="72">
        <v>0</v>
      </c>
      <c r="AJ20" s="72">
        <v>0</v>
      </c>
      <c r="AK20" s="27"/>
      <c r="AL20" s="72">
        <v>-3.6281179138321962E-2</v>
      </c>
      <c r="AM20" s="72">
        <v>-3.7647058823528923E-3</v>
      </c>
      <c r="AN20" s="72">
        <v>-6.6131317902692333E-3</v>
      </c>
      <c r="AO20" s="72">
        <v>-7.6081787922016586E-3</v>
      </c>
      <c r="AP20" s="27"/>
      <c r="AQ20" s="72">
        <v>-9.1039770004791576E-3</v>
      </c>
      <c r="AR20" s="72">
        <v>-8.704061895551285E-3</v>
      </c>
      <c r="AS20" s="72">
        <v>-9.2682926829268375E-3</v>
      </c>
      <c r="AT20" s="72">
        <v>-1.0339734121122546E-2</v>
      </c>
      <c r="AU20" s="27"/>
      <c r="AV20" s="72">
        <v>-1.1940298507462699E-2</v>
      </c>
      <c r="AW20" s="72">
        <v>-1.2588116817724093E-2</v>
      </c>
      <c r="AX20" s="72">
        <v>-9.6889342172361559E-3</v>
      </c>
      <c r="AY20" s="72">
        <v>-1.3388259526261548E-2</v>
      </c>
      <c r="AZ20" s="27"/>
      <c r="BA20" s="72">
        <v>-1.4091858037578286E-2</v>
      </c>
      <c r="BB20" s="72">
        <v>-1.2705134992059275E-2</v>
      </c>
      <c r="BC20" s="72">
        <v>-1.1796246648793529E-2</v>
      </c>
      <c r="BD20" s="72">
        <v>-1.3564839934888773E-2</v>
      </c>
      <c r="BE20" s="27"/>
      <c r="BF20" s="72">
        <v>-1.4301430143014326E-2</v>
      </c>
    </row>
    <row r="21" spans="1:58">
      <c r="A21" s="71" t="s">
        <v>8</v>
      </c>
      <c r="B21" s="24"/>
      <c r="C21" s="73"/>
      <c r="D21" s="73"/>
      <c r="E21" s="73"/>
      <c r="F21" s="73"/>
      <c r="G21" s="24">
        <v>-5.2746453255729353E-2</v>
      </c>
      <c r="H21" s="73">
        <v>-4.8130322102924894E-2</v>
      </c>
      <c r="I21" s="73">
        <v>-4.8689138576779034E-2</v>
      </c>
      <c r="J21" s="73">
        <v>-4.5937737281700808E-2</v>
      </c>
      <c r="K21" s="72">
        <v>-4.64669738863287E-2</v>
      </c>
      <c r="L21" s="24">
        <v>-4.64669738863287E-2</v>
      </c>
      <c r="M21" s="73">
        <v>-4.5507584597432871E-2</v>
      </c>
      <c r="N21" s="73">
        <v>-4.6456692913385833E-2</v>
      </c>
      <c r="O21" s="73">
        <v>-4.7353760445682402E-2</v>
      </c>
      <c r="P21" s="72">
        <v>-4.7120418848167533E-2</v>
      </c>
      <c r="Q21" s="24">
        <v>-4.7120418848167533E-2</v>
      </c>
      <c r="R21" s="73">
        <v>0.15</v>
      </c>
      <c r="S21" s="73">
        <v>-2.725020644095788E-2</v>
      </c>
      <c r="T21" s="73">
        <v>-1.294903926482871E-2</v>
      </c>
      <c r="U21" s="72">
        <v>4.226542688081647E-4</v>
      </c>
      <c r="V21" s="24">
        <v>4.226542688081647E-4</v>
      </c>
      <c r="W21" s="73">
        <v>4.2408821034776167E-3</v>
      </c>
      <c r="X21" s="73">
        <v>-8.9134125636671779E-3</v>
      </c>
      <c r="Y21" s="73">
        <v>-2.7084214980956367E-2</v>
      </c>
      <c r="Z21" s="72">
        <v>-4.1825095057034245E-2</v>
      </c>
      <c r="AA21" s="24">
        <v>-4.1825095057034245E-2</v>
      </c>
      <c r="AB21" s="73">
        <v>-5.3209459459459429E-2</v>
      </c>
      <c r="AC21" s="73">
        <v>-4.7537473233404737E-2</v>
      </c>
      <c r="AD21" s="73">
        <v>-3.3057851239669422E-2</v>
      </c>
      <c r="AE21" s="72">
        <v>-2.2927689594356315E-2</v>
      </c>
      <c r="AF21" s="24">
        <v>-2.2927689594356315E-2</v>
      </c>
      <c r="AG21" s="73">
        <v>-1.2488849241748423E-2</v>
      </c>
      <c r="AH21" s="73">
        <v>-8.5431654676259017E-3</v>
      </c>
      <c r="AI21" s="73">
        <v>-8.0971659919027994E-3</v>
      </c>
      <c r="AJ21" s="72">
        <v>-4.9638989169674685E-3</v>
      </c>
      <c r="AK21" s="24">
        <v>-4.9638989169674685E-3</v>
      </c>
      <c r="AL21" s="73">
        <v>-4.0198735320686518E-2</v>
      </c>
      <c r="AM21" s="73">
        <v>-3.990929705215418E-2</v>
      </c>
      <c r="AN21" s="73">
        <v>-4.6258503401360507E-2</v>
      </c>
      <c r="AO21" s="72">
        <v>-5.3514739229024944E-2</v>
      </c>
      <c r="AP21" s="24">
        <v>-5.3514739229024944E-2</v>
      </c>
      <c r="AQ21" s="73">
        <v>-2.6823529411764691E-2</v>
      </c>
      <c r="AR21" s="73">
        <v>-3.1648559282002831E-2</v>
      </c>
      <c r="AS21" s="73">
        <v>-3.4236804564907297E-2</v>
      </c>
      <c r="AT21" s="72">
        <v>-3.6895064686152335E-2</v>
      </c>
      <c r="AU21" s="24">
        <v>-3.6895064686152335E-2</v>
      </c>
      <c r="AV21" s="73">
        <v>-3.9651837524178002E-2</v>
      </c>
      <c r="AW21" s="73">
        <v>-4.3414634146341502E-2</v>
      </c>
      <c r="AX21" s="73">
        <v>-4.3820777941900535E-2</v>
      </c>
      <c r="AY21" s="72">
        <v>-4.676616915422882E-2</v>
      </c>
      <c r="AZ21" s="24">
        <v>-4.676616915422882E-2</v>
      </c>
      <c r="BA21" s="73">
        <v>-4.8841893252769331E-2</v>
      </c>
      <c r="BB21" s="73">
        <v>-4.8954614992350876E-2</v>
      </c>
      <c r="BC21" s="73">
        <v>-5.09783728115345E-2</v>
      </c>
      <c r="BD21" s="72">
        <v>-5.1148225469728636E-2</v>
      </c>
      <c r="BE21" s="24">
        <v>-5.1148225469728636E-2</v>
      </c>
      <c r="BF21" s="73">
        <v>-5.1349920592906328E-2</v>
      </c>
    </row>
    <row r="22" spans="1:58">
      <c r="A22" s="71" t="s">
        <v>208</v>
      </c>
      <c r="B22" s="24"/>
      <c r="C22" s="73"/>
      <c r="D22" s="73"/>
      <c r="E22" s="73"/>
      <c r="F22" s="73"/>
      <c r="G22" s="200">
        <v>-145</v>
      </c>
      <c r="H22" s="73"/>
      <c r="I22" s="73"/>
      <c r="J22" s="73"/>
      <c r="K22" s="72"/>
      <c r="L22" s="200">
        <v>-121</v>
      </c>
      <c r="M22" s="73"/>
      <c r="N22" s="73"/>
      <c r="O22" s="73"/>
      <c r="P22" s="72"/>
      <c r="Q22" s="200">
        <v>-117</v>
      </c>
      <c r="R22" s="73"/>
      <c r="S22" s="73"/>
      <c r="T22" s="73"/>
      <c r="U22" s="72"/>
      <c r="V22" s="200">
        <v>1</v>
      </c>
      <c r="W22" s="73"/>
      <c r="X22" s="73"/>
      <c r="Y22" s="73"/>
      <c r="Z22" s="72"/>
      <c r="AA22" s="200">
        <v>-99</v>
      </c>
      <c r="AB22" s="73"/>
      <c r="AC22" s="73"/>
      <c r="AD22" s="73"/>
      <c r="AE22" s="72"/>
      <c r="AF22" s="200">
        <v>-52</v>
      </c>
      <c r="AG22" s="73"/>
      <c r="AH22" s="73"/>
      <c r="AI22" s="73"/>
      <c r="AJ22" s="72"/>
      <c r="AK22" s="200">
        <v>-11</v>
      </c>
      <c r="AL22" s="197"/>
      <c r="AM22" s="197">
        <v>-8</v>
      </c>
      <c r="AN22" s="197">
        <v>-14</v>
      </c>
      <c r="AO22" s="197">
        <v>-16</v>
      </c>
      <c r="AP22" s="200">
        <v>-118</v>
      </c>
      <c r="AQ22" s="199">
        <v>-19</v>
      </c>
      <c r="AR22" s="199">
        <v>-18</v>
      </c>
      <c r="AS22" s="199">
        <v>-19</v>
      </c>
      <c r="AT22" s="199">
        <v>-21</v>
      </c>
      <c r="AU22" s="200">
        <v>-77</v>
      </c>
      <c r="AV22" s="199">
        <v>-24</v>
      </c>
      <c r="AW22" s="199">
        <v>-25</v>
      </c>
      <c r="AX22" s="199">
        <v>-19</v>
      </c>
      <c r="AY22" s="199">
        <v>-26</v>
      </c>
      <c r="AZ22" s="200">
        <v>-94</v>
      </c>
      <c r="BA22" s="199">
        <v>-27</v>
      </c>
      <c r="BB22" s="199">
        <v>-24</v>
      </c>
      <c r="BC22" s="199">
        <v>-22</v>
      </c>
      <c r="BD22" s="199">
        <v>-25</v>
      </c>
      <c r="BE22" s="200">
        <v>-98</v>
      </c>
      <c r="BF22" s="199">
        <v>-26</v>
      </c>
    </row>
    <row r="23" spans="1:58">
      <c r="A23" s="71"/>
      <c r="B23" s="24"/>
      <c r="C23" s="73"/>
      <c r="D23" s="73"/>
      <c r="E23" s="73"/>
      <c r="F23" s="73"/>
      <c r="G23" s="24"/>
      <c r="H23" s="73"/>
      <c r="I23" s="73"/>
      <c r="J23" s="73"/>
      <c r="K23" s="72"/>
      <c r="L23" s="24"/>
      <c r="M23" s="73"/>
      <c r="N23" s="73"/>
      <c r="O23" s="73"/>
      <c r="P23" s="72"/>
      <c r="Q23" s="24"/>
      <c r="R23" s="73"/>
      <c r="S23" s="73"/>
      <c r="T23" s="73"/>
      <c r="U23" s="72"/>
      <c r="V23" s="24"/>
      <c r="W23" s="73"/>
      <c r="X23" s="73"/>
      <c r="Y23" s="73"/>
      <c r="Z23" s="72"/>
      <c r="AA23" s="24"/>
      <c r="AB23" s="73"/>
      <c r="AC23" s="73"/>
      <c r="AD23" s="73"/>
      <c r="AE23" s="72"/>
      <c r="AF23" s="24"/>
      <c r="AG23" s="73"/>
      <c r="AH23" s="73"/>
      <c r="AI23" s="73"/>
      <c r="AJ23" s="72"/>
      <c r="AK23" s="24"/>
      <c r="AL23" s="73"/>
      <c r="AM23" s="73"/>
      <c r="AN23" s="73"/>
      <c r="AO23" s="72"/>
      <c r="AP23" s="24"/>
      <c r="AQ23" s="73"/>
      <c r="AR23" s="73"/>
      <c r="AS23" s="73"/>
      <c r="AT23" s="72"/>
      <c r="AU23" s="24"/>
      <c r="AV23" s="73"/>
      <c r="AW23" s="73"/>
      <c r="AX23" s="73"/>
      <c r="AY23" s="72"/>
      <c r="AZ23" s="24"/>
      <c r="BA23" s="73"/>
      <c r="BB23" s="73"/>
      <c r="BC23" s="73"/>
      <c r="BD23" s="72"/>
      <c r="BE23" s="24"/>
      <c r="BF23" s="73"/>
    </row>
    <row r="24" spans="1:58">
      <c r="A24" s="194" t="s">
        <v>207</v>
      </c>
      <c r="B24" s="102" t="s">
        <v>52</v>
      </c>
      <c r="C24" s="76">
        <v>114</v>
      </c>
      <c r="D24" s="76">
        <v>109</v>
      </c>
      <c r="E24" s="76">
        <v>113</v>
      </c>
      <c r="F24" s="76">
        <v>109</v>
      </c>
      <c r="G24" s="63">
        <v>111</v>
      </c>
      <c r="H24" s="76">
        <v>108</v>
      </c>
      <c r="I24" s="76">
        <v>108</v>
      </c>
      <c r="J24" s="76">
        <v>111</v>
      </c>
      <c r="K24" s="70">
        <v>110</v>
      </c>
      <c r="L24" s="28">
        <v>109</v>
      </c>
      <c r="M24" s="76">
        <v>106</v>
      </c>
      <c r="N24" s="76">
        <v>109</v>
      </c>
      <c r="O24" s="76">
        <v>109</v>
      </c>
      <c r="P24" s="70">
        <v>111</v>
      </c>
      <c r="Q24" s="28">
        <v>109</v>
      </c>
      <c r="R24" s="76">
        <v>87</v>
      </c>
      <c r="S24" s="76">
        <v>86</v>
      </c>
      <c r="T24" s="76">
        <v>87</v>
      </c>
      <c r="U24" s="70">
        <v>78</v>
      </c>
      <c r="V24" s="28">
        <v>85</v>
      </c>
      <c r="W24" s="76">
        <v>83</v>
      </c>
      <c r="X24" s="76">
        <v>81</v>
      </c>
      <c r="Y24" s="76">
        <v>80</v>
      </c>
      <c r="Z24" s="70">
        <v>78</v>
      </c>
      <c r="AA24" s="28">
        <v>81</v>
      </c>
      <c r="AB24" s="76">
        <v>75</v>
      </c>
      <c r="AC24" s="76">
        <v>75</v>
      </c>
      <c r="AD24" s="76">
        <v>73</v>
      </c>
      <c r="AE24" s="70">
        <v>70</v>
      </c>
      <c r="AF24" s="28">
        <v>74</v>
      </c>
      <c r="AG24" s="76">
        <v>64</v>
      </c>
      <c r="AH24" s="76">
        <v>63</v>
      </c>
      <c r="AI24" s="76">
        <v>63</v>
      </c>
      <c r="AJ24" s="70">
        <v>62</v>
      </c>
      <c r="AK24" s="28">
        <v>63</v>
      </c>
      <c r="AL24" s="76">
        <v>60</v>
      </c>
      <c r="AM24" s="76">
        <v>59</v>
      </c>
      <c r="AN24" s="76">
        <v>59</v>
      </c>
      <c r="AO24" s="70">
        <v>59</v>
      </c>
      <c r="AP24" s="28">
        <v>59</v>
      </c>
      <c r="AQ24" s="76">
        <v>58</v>
      </c>
      <c r="AR24" s="76">
        <v>57</v>
      </c>
      <c r="AS24" s="76">
        <v>57</v>
      </c>
      <c r="AT24" s="70">
        <v>55</v>
      </c>
      <c r="AU24" s="28">
        <v>57</v>
      </c>
      <c r="AV24" s="76">
        <v>56</v>
      </c>
      <c r="AW24" s="76">
        <v>54</v>
      </c>
      <c r="AX24" s="76">
        <v>54</v>
      </c>
      <c r="AY24" s="70">
        <v>53</v>
      </c>
      <c r="AZ24" s="28">
        <v>54</v>
      </c>
      <c r="BA24" s="76">
        <v>53</v>
      </c>
      <c r="BB24" s="76">
        <v>52</v>
      </c>
      <c r="BC24" s="76">
        <v>51</v>
      </c>
      <c r="BD24" s="70">
        <v>51</v>
      </c>
      <c r="BE24" s="28">
        <v>52</v>
      </c>
      <c r="BF24" s="76">
        <v>50</v>
      </c>
    </row>
    <row r="25" spans="1:58">
      <c r="A25" s="71" t="s">
        <v>7</v>
      </c>
      <c r="B25" s="24"/>
      <c r="C25" s="72"/>
      <c r="D25" s="72">
        <v>-4.3859649122807043E-2</v>
      </c>
      <c r="E25" s="72">
        <v>3.669724770642202E-2</v>
      </c>
      <c r="F25" s="72">
        <v>-3.539823008849563E-2</v>
      </c>
      <c r="G25" s="24"/>
      <c r="H25" s="72">
        <v>-9.1743119266054496E-3</v>
      </c>
      <c r="I25" s="72">
        <v>0</v>
      </c>
      <c r="J25" s="72">
        <v>2.7777777777777679E-2</v>
      </c>
      <c r="K25" s="72">
        <v>-9.009009009009028E-3</v>
      </c>
      <c r="L25" s="27"/>
      <c r="M25" s="72">
        <v>-3.6363636363636376E-2</v>
      </c>
      <c r="N25" s="72">
        <v>2.8301886792452935E-2</v>
      </c>
      <c r="O25" s="72">
        <v>0</v>
      </c>
      <c r="P25" s="72">
        <v>1.8348623853210899E-2</v>
      </c>
      <c r="Q25" s="27"/>
      <c r="R25" s="72">
        <v>-0.21621621621621623</v>
      </c>
      <c r="S25" s="72">
        <v>-1.1494252873563204E-2</v>
      </c>
      <c r="T25" s="72">
        <v>1.1627906976744207E-2</v>
      </c>
      <c r="U25" s="72">
        <v>-0.10344827586206895</v>
      </c>
      <c r="V25" s="27"/>
      <c r="W25" s="72">
        <v>6.4102564102564097E-2</v>
      </c>
      <c r="X25" s="72">
        <v>-2.4096385542168641E-2</v>
      </c>
      <c r="Y25" s="72">
        <v>-1.2345679012345734E-2</v>
      </c>
      <c r="Z25" s="72">
        <v>-2.5000000000000022E-2</v>
      </c>
      <c r="AA25" s="27"/>
      <c r="AB25" s="72">
        <v>-3.8461538461538436E-2</v>
      </c>
      <c r="AC25" s="72">
        <v>0</v>
      </c>
      <c r="AD25" s="72">
        <v>-2.6666666666666616E-2</v>
      </c>
      <c r="AE25" s="72">
        <v>-4.1095890410958957E-2</v>
      </c>
      <c r="AF25" s="27"/>
      <c r="AG25" s="72">
        <v>-8.5714285714285743E-2</v>
      </c>
      <c r="AH25" s="72">
        <v>-1.5625E-2</v>
      </c>
      <c r="AI25" s="72">
        <v>0</v>
      </c>
      <c r="AJ25" s="72">
        <v>-1.5873015873015928E-2</v>
      </c>
      <c r="AK25" s="27"/>
      <c r="AL25" s="72">
        <v>-3.2258064516129004E-2</v>
      </c>
      <c r="AM25" s="72">
        <v>-1.6666666666666718E-2</v>
      </c>
      <c r="AN25" s="72">
        <v>0</v>
      </c>
      <c r="AO25" s="72">
        <v>0</v>
      </c>
      <c r="AP25" s="27"/>
      <c r="AQ25" s="72">
        <v>-1.6949152542372836E-2</v>
      </c>
      <c r="AR25" s="72">
        <v>-1.7241379310344862E-2</v>
      </c>
      <c r="AS25" s="72">
        <v>0</v>
      </c>
      <c r="AT25" s="72">
        <v>-3.5087719298245612E-2</v>
      </c>
      <c r="AU25" s="27"/>
      <c r="AV25" s="72">
        <v>1.8181818181818077E-2</v>
      </c>
      <c r="AW25" s="72">
        <v>-3.5714285714285698E-2</v>
      </c>
      <c r="AX25" s="72">
        <v>0</v>
      </c>
      <c r="AY25" s="72">
        <v>-1.851851851851849E-2</v>
      </c>
      <c r="AZ25" s="27"/>
      <c r="BA25" s="72">
        <v>0</v>
      </c>
      <c r="BB25" s="72">
        <v>-1.8867924528301883E-2</v>
      </c>
      <c r="BC25" s="72">
        <v>-1.9230769230769273E-2</v>
      </c>
      <c r="BD25" s="72">
        <v>0</v>
      </c>
      <c r="BE25" s="27"/>
      <c r="BF25" s="72">
        <v>-1.9607843137254943E-2</v>
      </c>
    </row>
    <row r="26" spans="1:58">
      <c r="A26" s="71" t="s">
        <v>8</v>
      </c>
      <c r="B26" s="24"/>
      <c r="C26" s="73"/>
      <c r="D26" s="73"/>
      <c r="E26" s="73"/>
      <c r="F26" s="73"/>
      <c r="G26" s="24"/>
      <c r="H26" s="73">
        <v>-5.2631578947368474E-2</v>
      </c>
      <c r="I26" s="73">
        <v>-9.1743119266054496E-3</v>
      </c>
      <c r="J26" s="73">
        <v>-1.7699115044247815E-2</v>
      </c>
      <c r="K26" s="72">
        <v>9.1743119266054496E-3</v>
      </c>
      <c r="L26" s="24">
        <v>-1.8018018018018056E-2</v>
      </c>
      <c r="M26" s="73">
        <v>-1.851851851851849E-2</v>
      </c>
      <c r="N26" s="73">
        <v>9.2592592592593004E-3</v>
      </c>
      <c r="O26" s="73">
        <v>-1.8018018018018056E-2</v>
      </c>
      <c r="P26" s="72">
        <v>9.0909090909090384E-3</v>
      </c>
      <c r="Q26" s="24">
        <v>0</v>
      </c>
      <c r="R26" s="73">
        <v>-0.17924528301886788</v>
      </c>
      <c r="S26" s="73">
        <v>-0.21100917431192656</v>
      </c>
      <c r="T26" s="73">
        <v>-0.20183486238532111</v>
      </c>
      <c r="U26" s="72">
        <v>-0.29729729729729726</v>
      </c>
      <c r="V26" s="24">
        <v>-0.22018348623853212</v>
      </c>
      <c r="W26" s="73">
        <v>-4.5977011494252928E-2</v>
      </c>
      <c r="X26" s="73">
        <v>-5.8139534883720922E-2</v>
      </c>
      <c r="Y26" s="73">
        <v>-8.0459770114942541E-2</v>
      </c>
      <c r="Z26" s="72">
        <v>0</v>
      </c>
      <c r="AA26" s="24">
        <v>-4.705882352941182E-2</v>
      </c>
      <c r="AB26" s="73">
        <v>-9.6385542168674676E-2</v>
      </c>
      <c r="AC26" s="73">
        <v>-7.407407407407407E-2</v>
      </c>
      <c r="AD26" s="73">
        <v>-8.7500000000000022E-2</v>
      </c>
      <c r="AE26" s="72">
        <v>-0.10256410256410253</v>
      </c>
      <c r="AF26" s="24">
        <v>-8.6419753086419804E-2</v>
      </c>
      <c r="AG26" s="73">
        <v>-0.14666666666666661</v>
      </c>
      <c r="AH26" s="73">
        <v>-0.16000000000000003</v>
      </c>
      <c r="AI26" s="73">
        <v>-0.13698630136986301</v>
      </c>
      <c r="AJ26" s="72">
        <v>-0.11428571428571432</v>
      </c>
      <c r="AK26" s="24">
        <v>-0.14864864864864868</v>
      </c>
      <c r="AL26" s="73">
        <v>-6.25E-2</v>
      </c>
      <c r="AM26" s="73">
        <v>-6.3492063492063489E-2</v>
      </c>
      <c r="AN26" s="73">
        <v>-6.3492063492063489E-2</v>
      </c>
      <c r="AO26" s="72">
        <v>-4.8387096774193505E-2</v>
      </c>
      <c r="AP26" s="24">
        <v>-6.3492063492063489E-2</v>
      </c>
      <c r="AQ26" s="73">
        <v>-3.3333333333333326E-2</v>
      </c>
      <c r="AR26" s="73">
        <v>-3.3898305084745783E-2</v>
      </c>
      <c r="AS26" s="73">
        <v>-3.3898305084745783E-2</v>
      </c>
      <c r="AT26" s="72">
        <v>-6.7796610169491567E-2</v>
      </c>
      <c r="AU26" s="24">
        <v>-3.3898305084745783E-2</v>
      </c>
      <c r="AV26" s="73">
        <v>-3.4482758620689613E-2</v>
      </c>
      <c r="AW26" s="73">
        <v>-5.2631578947368474E-2</v>
      </c>
      <c r="AX26" s="73">
        <v>-5.2631578947368474E-2</v>
      </c>
      <c r="AY26" s="72">
        <v>-3.6363636363636376E-2</v>
      </c>
      <c r="AZ26" s="24">
        <v>-5.2631578947368474E-2</v>
      </c>
      <c r="BA26" s="73">
        <v>-5.3571428571428603E-2</v>
      </c>
      <c r="BB26" s="73">
        <v>-3.703703703703709E-2</v>
      </c>
      <c r="BC26" s="73">
        <v>-5.555555555555558E-2</v>
      </c>
      <c r="BD26" s="72">
        <v>-3.7735849056603765E-2</v>
      </c>
      <c r="BE26" s="24">
        <v>-3.703703703703709E-2</v>
      </c>
      <c r="BF26" s="73">
        <v>-5.6603773584905648E-2</v>
      </c>
    </row>
    <row r="27" spans="1:58">
      <c r="A27" s="71"/>
      <c r="B27" s="24"/>
      <c r="C27" s="73"/>
      <c r="D27" s="73"/>
      <c r="E27" s="73"/>
      <c r="F27" s="73"/>
      <c r="G27" s="24"/>
      <c r="H27" s="73"/>
      <c r="I27" s="73"/>
      <c r="J27" s="73"/>
      <c r="K27" s="72"/>
      <c r="L27" s="24"/>
      <c r="M27" s="73"/>
      <c r="N27" s="73"/>
      <c r="O27" s="73"/>
      <c r="P27" s="72"/>
      <c r="Q27" s="24"/>
      <c r="R27" s="73"/>
      <c r="S27" s="73"/>
      <c r="T27" s="73"/>
      <c r="U27" s="72"/>
      <c r="V27" s="24"/>
      <c r="W27" s="73"/>
      <c r="X27" s="73"/>
      <c r="Y27" s="73"/>
      <c r="Z27" s="72"/>
      <c r="AA27" s="24"/>
      <c r="AB27" s="73"/>
      <c r="AC27" s="73"/>
      <c r="AD27" s="73"/>
      <c r="AE27" s="72"/>
      <c r="AF27" s="24"/>
      <c r="AG27" s="73"/>
      <c r="AH27" s="73"/>
      <c r="AI27" s="73"/>
      <c r="AJ27" s="72"/>
      <c r="AK27" s="24"/>
      <c r="AL27" s="73"/>
      <c r="AM27" s="73"/>
      <c r="AN27" s="73"/>
      <c r="AO27" s="72"/>
      <c r="AP27" s="24"/>
      <c r="AQ27" s="73"/>
      <c r="AR27" s="73"/>
      <c r="AS27" s="73"/>
      <c r="AT27" s="72"/>
      <c r="AU27" s="24"/>
      <c r="AV27" s="73"/>
      <c r="AW27" s="73"/>
      <c r="AX27" s="73"/>
      <c r="AY27" s="72"/>
      <c r="AZ27" s="24"/>
      <c r="BA27" s="73"/>
      <c r="BB27" s="73"/>
      <c r="BC27" s="73"/>
      <c r="BD27" s="72"/>
      <c r="BE27" s="24"/>
      <c r="BF27" s="73"/>
    </row>
    <row r="28" spans="1:58" hidden="1">
      <c r="A28" s="69" t="s">
        <v>79</v>
      </c>
      <c r="B28" s="38">
        <v>87</v>
      </c>
      <c r="C28" s="76">
        <v>85</v>
      </c>
      <c r="D28" s="76">
        <v>82</v>
      </c>
      <c r="E28" s="76">
        <v>85</v>
      </c>
      <c r="F28" s="76">
        <v>82</v>
      </c>
      <c r="G28" s="63">
        <v>83</v>
      </c>
      <c r="H28" s="76">
        <v>82</v>
      </c>
      <c r="I28" s="76">
        <v>81</v>
      </c>
      <c r="J28" s="76">
        <v>83</v>
      </c>
      <c r="K28" s="70">
        <v>83</v>
      </c>
      <c r="L28" s="28">
        <v>82</v>
      </c>
      <c r="M28" s="76">
        <v>80</v>
      </c>
      <c r="N28" s="76">
        <v>81</v>
      </c>
      <c r="O28" s="76">
        <v>82</v>
      </c>
      <c r="P28" s="70">
        <v>83</v>
      </c>
      <c r="Q28" s="28">
        <v>81</v>
      </c>
      <c r="R28" s="76">
        <v>79</v>
      </c>
      <c r="S28" s="76">
        <v>77</v>
      </c>
      <c r="T28" s="76">
        <v>78</v>
      </c>
      <c r="U28" s="70">
        <v>70</v>
      </c>
      <c r="V28" s="28">
        <v>76</v>
      </c>
      <c r="W28" s="76">
        <v>74</v>
      </c>
      <c r="X28" s="76">
        <v>73</v>
      </c>
      <c r="Y28" s="76">
        <v>73</v>
      </c>
      <c r="Z28" s="70">
        <v>71</v>
      </c>
      <c r="AA28" s="28">
        <v>73</v>
      </c>
      <c r="AB28" s="76">
        <v>69</v>
      </c>
      <c r="AC28" s="76">
        <v>68</v>
      </c>
      <c r="AD28" s="76">
        <v>67</v>
      </c>
      <c r="AE28" s="70">
        <v>64</v>
      </c>
      <c r="AF28" s="28">
        <v>67</v>
      </c>
      <c r="AG28" s="76">
        <v>69</v>
      </c>
      <c r="AH28" s="76">
        <v>68</v>
      </c>
      <c r="AI28" s="76">
        <v>68</v>
      </c>
      <c r="AJ28" s="70">
        <v>64</v>
      </c>
      <c r="AK28" s="28">
        <v>-586</v>
      </c>
      <c r="AL28" s="76">
        <v>69</v>
      </c>
      <c r="AM28" s="76">
        <v>68</v>
      </c>
      <c r="AN28" s="76">
        <v>68</v>
      </c>
      <c r="AO28" s="70">
        <v>64</v>
      </c>
      <c r="AP28" s="28">
        <v>-586</v>
      </c>
      <c r="AQ28" s="76">
        <v>69</v>
      </c>
      <c r="AR28" s="76">
        <v>68</v>
      </c>
      <c r="AS28" s="76">
        <v>68</v>
      </c>
      <c r="AT28" s="70">
        <v>64</v>
      </c>
      <c r="AU28" s="28">
        <v>-586</v>
      </c>
      <c r="AV28" s="76">
        <v>69</v>
      </c>
      <c r="AW28" s="76">
        <v>69</v>
      </c>
      <c r="AX28" s="76">
        <v>69</v>
      </c>
      <c r="AY28" s="70">
        <v>64</v>
      </c>
      <c r="AZ28" s="28">
        <v>-586</v>
      </c>
      <c r="BA28" s="76">
        <v>69</v>
      </c>
      <c r="BB28" s="76">
        <v>69</v>
      </c>
      <c r="BC28" s="76">
        <v>69</v>
      </c>
      <c r="BD28" s="70">
        <v>64</v>
      </c>
      <c r="BE28" s="28">
        <v>-586</v>
      </c>
      <c r="BF28" s="76">
        <v>69</v>
      </c>
    </row>
    <row r="29" spans="1:58" hidden="1">
      <c r="A29" s="71" t="s">
        <v>7</v>
      </c>
      <c r="B29" s="24"/>
      <c r="C29" s="72"/>
      <c r="D29" s="72">
        <v>-3.5294117647058809E-2</v>
      </c>
      <c r="E29" s="72">
        <v>3.6585365853658569E-2</v>
      </c>
      <c r="F29" s="72">
        <v>-3.5294117647058809E-2</v>
      </c>
      <c r="G29" s="24"/>
      <c r="H29" s="72">
        <v>0</v>
      </c>
      <c r="I29" s="72">
        <v>-1.2195121951219523E-2</v>
      </c>
      <c r="J29" s="72">
        <v>2.4691358024691468E-2</v>
      </c>
      <c r="K29" s="72">
        <v>0</v>
      </c>
      <c r="L29" s="27"/>
      <c r="M29" s="72">
        <v>-3.6144578313253017E-2</v>
      </c>
      <c r="N29" s="72">
        <v>1.2499999999999956E-2</v>
      </c>
      <c r="O29" s="72">
        <v>1.2345679012345734E-2</v>
      </c>
      <c r="P29" s="72">
        <v>1.2195121951219523E-2</v>
      </c>
      <c r="Q29" s="27"/>
      <c r="R29" s="72">
        <v>-4.8192771084337394E-2</v>
      </c>
      <c r="S29" s="72">
        <v>-2.5316455696202556E-2</v>
      </c>
      <c r="T29" s="72">
        <v>1.298701298701288E-2</v>
      </c>
      <c r="U29" s="72">
        <v>-0.10256410256410253</v>
      </c>
      <c r="V29" s="27"/>
      <c r="W29" s="72">
        <v>5.7142857142857162E-2</v>
      </c>
      <c r="X29" s="72">
        <v>-1.3513513513513487E-2</v>
      </c>
      <c r="Y29" s="72">
        <v>0</v>
      </c>
      <c r="Z29" s="72">
        <v>-2.7397260273972601E-2</v>
      </c>
      <c r="AA29" s="27"/>
      <c r="AB29" s="72">
        <v>-2.8169014084507005E-2</v>
      </c>
      <c r="AC29" s="72">
        <v>-1.4492753623188359E-2</v>
      </c>
      <c r="AD29" s="72">
        <v>-1.4705882352941124E-2</v>
      </c>
      <c r="AE29" s="72">
        <v>-4.4776119402985093E-2</v>
      </c>
      <c r="AF29" s="27"/>
      <c r="AG29" s="72">
        <v>7.8125E-2</v>
      </c>
      <c r="AH29" s="72">
        <v>-1.4492753623188359E-2</v>
      </c>
      <c r="AI29" s="72">
        <v>0</v>
      </c>
      <c r="AJ29" s="72">
        <v>-5.8823529411764719E-2</v>
      </c>
      <c r="AK29" s="27"/>
      <c r="AL29" s="72">
        <v>7.8125E-2</v>
      </c>
      <c r="AM29" s="72">
        <v>-1.4492753623188359E-2</v>
      </c>
      <c r="AN29" s="72">
        <v>0</v>
      </c>
      <c r="AO29" s="72">
        <v>-5.8823529411764719E-2</v>
      </c>
      <c r="AP29" s="27"/>
      <c r="AQ29" s="72">
        <v>7.8125E-2</v>
      </c>
      <c r="AR29" s="72">
        <v>-1.4492753623188359E-2</v>
      </c>
      <c r="AS29" s="72">
        <v>0</v>
      </c>
      <c r="AT29" s="72">
        <v>-5.8823529411764719E-2</v>
      </c>
      <c r="AU29" s="27"/>
      <c r="AV29" s="72">
        <v>7.8125E-2</v>
      </c>
      <c r="AW29" s="72">
        <v>-1.1177474402730376</v>
      </c>
      <c r="AX29" s="72">
        <v>0</v>
      </c>
      <c r="AY29" s="72">
        <v>-7.2463768115942018E-2</v>
      </c>
      <c r="AZ29" s="27"/>
      <c r="BA29" s="72">
        <v>7.8125E-2</v>
      </c>
      <c r="BB29" s="72">
        <v>-1.1177474402730376</v>
      </c>
      <c r="BC29" s="72">
        <v>0</v>
      </c>
      <c r="BD29" s="72">
        <v>-7.2463768115942018E-2</v>
      </c>
      <c r="BE29" s="27"/>
      <c r="BF29" s="72">
        <v>7.8125E-2</v>
      </c>
    </row>
    <row r="30" spans="1:58" hidden="1">
      <c r="A30" s="71" t="s">
        <v>8</v>
      </c>
      <c r="B30" s="24"/>
      <c r="C30" s="73"/>
      <c r="D30" s="73"/>
      <c r="E30" s="73"/>
      <c r="F30" s="73"/>
      <c r="G30" s="24">
        <v>-4.5977011494252928E-2</v>
      </c>
      <c r="H30" s="73">
        <v>-3.5294117647058809E-2</v>
      </c>
      <c r="I30" s="73">
        <v>-1.2195121951219523E-2</v>
      </c>
      <c r="J30" s="73">
        <v>-2.352941176470591E-2</v>
      </c>
      <c r="K30" s="72">
        <v>1.2195121951219523E-2</v>
      </c>
      <c r="L30" s="24">
        <v>-1.2048192771084376E-2</v>
      </c>
      <c r="M30" s="73">
        <v>-2.4390243902439046E-2</v>
      </c>
      <c r="N30" s="73">
        <v>0</v>
      </c>
      <c r="O30" s="73">
        <v>-1.2048192771084376E-2</v>
      </c>
      <c r="P30" s="72">
        <v>0</v>
      </c>
      <c r="Q30" s="24">
        <v>-1.2195121951219523E-2</v>
      </c>
      <c r="R30" s="73">
        <v>-1.2499999999999956E-2</v>
      </c>
      <c r="S30" s="73">
        <v>-4.9382716049382713E-2</v>
      </c>
      <c r="T30" s="73">
        <v>-4.8780487804878092E-2</v>
      </c>
      <c r="U30" s="72">
        <v>-0.15662650602409633</v>
      </c>
      <c r="V30" s="24">
        <v>-6.1728395061728447E-2</v>
      </c>
      <c r="W30" s="73">
        <v>-6.3291139240506333E-2</v>
      </c>
      <c r="X30" s="73">
        <v>-5.1948051948051965E-2</v>
      </c>
      <c r="Y30" s="73">
        <v>-6.4102564102564097E-2</v>
      </c>
      <c r="Z30" s="72">
        <v>1.4285714285714235E-2</v>
      </c>
      <c r="AA30" s="24">
        <v>91</v>
      </c>
      <c r="AB30" s="73">
        <v>-6.7567567567567544E-2</v>
      </c>
      <c r="AC30" s="73">
        <v>-6.8493150684931559E-2</v>
      </c>
      <c r="AD30" s="73">
        <v>-8.2191780821917804E-2</v>
      </c>
      <c r="AE30" s="72">
        <v>-9.8591549295774628E-2</v>
      </c>
      <c r="AF30" s="24">
        <v>-8.2191780821917804E-2</v>
      </c>
      <c r="AG30" s="73">
        <v>0</v>
      </c>
      <c r="AH30" s="73">
        <v>0</v>
      </c>
      <c r="AI30" s="73">
        <v>1.4925373134328401E-2</v>
      </c>
      <c r="AJ30" s="72">
        <v>0</v>
      </c>
      <c r="AK30" s="24">
        <v>-9.7462686567164187</v>
      </c>
      <c r="AL30" s="73">
        <v>0</v>
      </c>
      <c r="AM30" s="73">
        <v>0</v>
      </c>
      <c r="AN30" s="73">
        <v>0</v>
      </c>
      <c r="AO30" s="72">
        <v>0</v>
      </c>
      <c r="AP30" s="24">
        <v>0</v>
      </c>
      <c r="AQ30" s="73">
        <v>0</v>
      </c>
      <c r="AR30" s="73">
        <v>0</v>
      </c>
      <c r="AS30" s="73">
        <v>0</v>
      </c>
      <c r="AT30" s="72">
        <v>0</v>
      </c>
      <c r="AU30" s="24">
        <v>0</v>
      </c>
      <c r="AV30" s="73">
        <v>0</v>
      </c>
      <c r="AW30" s="73">
        <v>1.4705882352941124E-2</v>
      </c>
      <c r="AX30" s="73">
        <v>1.4705882352941124E-2</v>
      </c>
      <c r="AY30" s="72">
        <v>0</v>
      </c>
      <c r="AZ30" s="24">
        <v>0</v>
      </c>
      <c r="BA30" s="73">
        <v>0</v>
      </c>
      <c r="BB30" s="73">
        <v>0</v>
      </c>
      <c r="BC30" s="73">
        <v>0</v>
      </c>
      <c r="BD30" s="72">
        <v>0</v>
      </c>
      <c r="BE30" s="24">
        <v>0</v>
      </c>
      <c r="BF30" s="73">
        <v>0</v>
      </c>
    </row>
    <row r="31" spans="1:58" hidden="1">
      <c r="A31" s="71"/>
      <c r="B31" s="24"/>
      <c r="C31" s="73"/>
      <c r="D31" s="73"/>
      <c r="E31" s="73"/>
      <c r="F31" s="73"/>
      <c r="G31" s="24"/>
      <c r="H31" s="73"/>
      <c r="I31" s="73"/>
      <c r="J31" s="73"/>
      <c r="K31" s="72"/>
      <c r="L31" s="24"/>
      <c r="M31" s="73"/>
      <c r="N31" s="73"/>
      <c r="O31" s="73"/>
      <c r="P31" s="72"/>
      <c r="Q31" s="24"/>
      <c r="R31" s="73"/>
      <c r="S31" s="73"/>
      <c r="T31" s="73"/>
      <c r="U31" s="72"/>
      <c r="V31" s="24"/>
      <c r="W31" s="73"/>
      <c r="X31" s="73"/>
      <c r="Y31" s="73"/>
      <c r="Z31" s="72"/>
      <c r="AA31" s="24"/>
      <c r="AB31" s="73"/>
      <c r="AC31" s="73"/>
      <c r="AD31" s="73"/>
      <c r="AE31" s="72"/>
      <c r="AF31" s="24"/>
      <c r="AG31" s="73"/>
      <c r="AH31" s="73"/>
      <c r="AI31" s="73"/>
      <c r="AJ31" s="72"/>
      <c r="AK31" s="24"/>
      <c r="AL31" s="73"/>
      <c r="AM31" s="73"/>
      <c r="AN31" s="73"/>
      <c r="AO31" s="72"/>
      <c r="AP31" s="24"/>
      <c r="AQ31" s="73"/>
      <c r="AR31" s="73"/>
      <c r="AS31" s="73"/>
      <c r="AT31" s="72"/>
      <c r="AU31" s="24"/>
      <c r="AV31" s="73"/>
      <c r="AW31" s="73"/>
      <c r="AX31" s="73"/>
      <c r="AY31" s="72"/>
      <c r="AZ31" s="24"/>
      <c r="BA31" s="73"/>
      <c r="BB31" s="73"/>
      <c r="BC31" s="73"/>
      <c r="BD31" s="72"/>
      <c r="BE31" s="24"/>
      <c r="BF31" s="73"/>
    </row>
    <row r="32" spans="1:58">
      <c r="A32" s="69" t="s">
        <v>165</v>
      </c>
      <c r="B32" s="39">
        <v>9.5000000000000001E-2</v>
      </c>
      <c r="C32" s="90">
        <v>3.6999999999999998E-2</v>
      </c>
      <c r="D32" s="90">
        <v>2.8000000000000001E-2</v>
      </c>
      <c r="E32" s="90">
        <v>3.1E-2</v>
      </c>
      <c r="F32" s="90">
        <v>2.9000000000000001E-2</v>
      </c>
      <c r="G32" s="102" t="s">
        <v>52</v>
      </c>
      <c r="H32" s="120" t="s">
        <v>44</v>
      </c>
      <c r="I32" s="120" t="s">
        <v>44</v>
      </c>
      <c r="J32" s="120" t="s">
        <v>44</v>
      </c>
      <c r="K32" s="120" t="s">
        <v>44</v>
      </c>
      <c r="L32" s="102" t="s">
        <v>52</v>
      </c>
      <c r="M32" s="120" t="s">
        <v>44</v>
      </c>
      <c r="N32" s="120" t="s">
        <v>44</v>
      </c>
      <c r="O32" s="120" t="s">
        <v>44</v>
      </c>
      <c r="P32" s="120" t="s">
        <v>44</v>
      </c>
      <c r="Q32" s="102" t="s">
        <v>52</v>
      </c>
      <c r="R32" s="90">
        <v>3.3000000000000002E-2</v>
      </c>
      <c r="S32" s="90">
        <v>2.8000000000000001E-2</v>
      </c>
      <c r="T32" s="90">
        <v>2.8000000000000001E-2</v>
      </c>
      <c r="U32" s="90">
        <v>2.8000000000000001E-2</v>
      </c>
      <c r="V32" s="39">
        <v>0.11600000000000001</v>
      </c>
      <c r="W32" s="90">
        <v>3.2000000000000001E-2</v>
      </c>
      <c r="X32" s="90">
        <v>3.9E-2</v>
      </c>
      <c r="Y32" s="90">
        <v>4.2000000000000003E-2</v>
      </c>
      <c r="Z32" s="90">
        <v>0.04</v>
      </c>
      <c r="AA32" s="39">
        <v>0.153</v>
      </c>
      <c r="AB32" s="90">
        <v>3.6999999999999998E-2</v>
      </c>
      <c r="AC32" s="90">
        <v>3.5000000000000003E-2</v>
      </c>
      <c r="AD32" s="90">
        <v>2.8000000000000001E-2</v>
      </c>
      <c r="AE32" s="90">
        <v>3.1000000000000007E-2</v>
      </c>
      <c r="AF32" s="39">
        <v>0.13100000000000001</v>
      </c>
      <c r="AG32" s="90">
        <v>0.03</v>
      </c>
      <c r="AH32" s="90">
        <v>2.8000000000000001E-2</v>
      </c>
      <c r="AI32" s="90">
        <v>2.8000000000000001E-2</v>
      </c>
      <c r="AJ32" s="90">
        <v>2.5000000000000001E-2</v>
      </c>
      <c r="AK32" s="39">
        <v>0.111</v>
      </c>
      <c r="AL32" s="90">
        <v>2.4E-2</v>
      </c>
      <c r="AM32" s="90">
        <v>2.4E-2</v>
      </c>
      <c r="AN32" s="90">
        <v>2.5999999999999999E-2</v>
      </c>
      <c r="AO32" s="90">
        <v>2.7E-2</v>
      </c>
      <c r="AP32" s="39">
        <v>0.10100000000000001</v>
      </c>
      <c r="AQ32" s="90">
        <v>2.8000000000000001E-2</v>
      </c>
      <c r="AR32" s="90">
        <v>2.4E-2</v>
      </c>
      <c r="AS32" s="90">
        <v>2.5999999999999999E-2</v>
      </c>
      <c r="AT32" s="90">
        <v>2.4E-2</v>
      </c>
      <c r="AU32" s="39">
        <v>0.10199999999999999</v>
      </c>
      <c r="AV32" s="90">
        <v>2.7E-2</v>
      </c>
      <c r="AW32" s="90">
        <v>2.4E-2</v>
      </c>
      <c r="AX32" s="90">
        <v>2.3E-2</v>
      </c>
      <c r="AY32" s="90">
        <v>2.4E-2</v>
      </c>
      <c r="AZ32" s="39">
        <v>9.8000000000000004E-2</v>
      </c>
      <c r="BA32" s="90">
        <v>0.03</v>
      </c>
      <c r="BB32" s="90">
        <v>2.8000000000000001E-2</v>
      </c>
      <c r="BC32" s="90">
        <v>2.7E-2</v>
      </c>
      <c r="BD32" s="90">
        <v>3.1E-2</v>
      </c>
      <c r="BE32" s="39">
        <v>0.11600000000000001</v>
      </c>
      <c r="BF32" s="90">
        <v>0.03</v>
      </c>
    </row>
    <row r="33" spans="1:58">
      <c r="A33" s="71"/>
      <c r="B33" s="24"/>
      <c r="C33" s="73"/>
      <c r="D33" s="73"/>
      <c r="E33" s="73"/>
      <c r="F33" s="73"/>
      <c r="G33" s="24"/>
      <c r="H33" s="73"/>
      <c r="I33" s="73"/>
      <c r="J33" s="73"/>
      <c r="K33" s="72"/>
      <c r="L33" s="24"/>
      <c r="M33" s="73"/>
      <c r="N33" s="73"/>
      <c r="O33" s="73"/>
      <c r="P33" s="72"/>
      <c r="Q33" s="24"/>
      <c r="R33" s="73"/>
      <c r="S33" s="73"/>
      <c r="T33" s="73"/>
      <c r="U33" s="72"/>
      <c r="V33" s="24"/>
      <c r="W33" s="73"/>
      <c r="X33" s="73"/>
      <c r="Y33" s="73"/>
      <c r="Z33" s="72"/>
      <c r="AA33" s="24"/>
      <c r="AB33" s="73"/>
      <c r="AC33" s="73"/>
      <c r="AD33" s="73"/>
      <c r="AE33" s="72"/>
      <c r="AF33" s="24"/>
      <c r="AG33" s="73"/>
      <c r="AH33" s="73"/>
      <c r="AI33" s="73"/>
      <c r="AJ33" s="72"/>
      <c r="AK33" s="24"/>
      <c r="AL33" s="73"/>
      <c r="AM33" s="73"/>
      <c r="AN33" s="73"/>
      <c r="AO33" s="72"/>
      <c r="AP33" s="24"/>
      <c r="AQ33" s="73"/>
      <c r="AR33" s="73"/>
      <c r="AS33" s="73"/>
      <c r="AT33" s="72"/>
      <c r="AU33" s="24"/>
      <c r="AV33" s="73"/>
      <c r="AW33" s="73"/>
      <c r="AX33" s="73"/>
      <c r="AY33" s="72"/>
      <c r="AZ33" s="24"/>
      <c r="BA33" s="73"/>
      <c r="BB33" s="73"/>
      <c r="BC33" s="73"/>
      <c r="BD33" s="72"/>
      <c r="BE33" s="24"/>
      <c r="BF33" s="73"/>
    </row>
    <row r="34" spans="1:58">
      <c r="A34" s="69" t="s">
        <v>147</v>
      </c>
      <c r="B34" s="38">
        <v>963</v>
      </c>
      <c r="C34" s="69">
        <v>970</v>
      </c>
      <c r="D34" s="69">
        <v>982</v>
      </c>
      <c r="E34" s="69">
        <v>994</v>
      </c>
      <c r="F34" s="70">
        <v>1005</v>
      </c>
      <c r="G34" s="38">
        <v>1005</v>
      </c>
      <c r="H34" s="70">
        <v>1011</v>
      </c>
      <c r="I34" s="70">
        <v>1016</v>
      </c>
      <c r="J34" s="70">
        <v>1026</v>
      </c>
      <c r="K34" s="70">
        <v>1035</v>
      </c>
      <c r="L34" s="37">
        <v>1035</v>
      </c>
      <c r="M34" s="70">
        <v>1045</v>
      </c>
      <c r="N34" s="70">
        <v>1051</v>
      </c>
      <c r="O34" s="70">
        <v>1056</v>
      </c>
      <c r="P34" s="70">
        <v>1066</v>
      </c>
      <c r="Q34" s="37">
        <v>1066</v>
      </c>
      <c r="R34" s="70">
        <v>1079</v>
      </c>
      <c r="S34" s="70">
        <v>1088</v>
      </c>
      <c r="T34" s="70">
        <v>1100</v>
      </c>
      <c r="U34" s="70">
        <v>1111</v>
      </c>
      <c r="V34" s="37">
        <v>1111</v>
      </c>
      <c r="W34" s="70">
        <v>1121</v>
      </c>
      <c r="X34" s="70">
        <v>1136</v>
      </c>
      <c r="Y34" s="70">
        <v>1153</v>
      </c>
      <c r="Z34" s="70">
        <v>1169</v>
      </c>
      <c r="AA34" s="37">
        <v>1169</v>
      </c>
      <c r="AB34" s="70">
        <v>1185</v>
      </c>
      <c r="AC34" s="70">
        <v>1202</v>
      </c>
      <c r="AD34" s="70">
        <v>1230</v>
      </c>
      <c r="AE34" s="70">
        <v>1263</v>
      </c>
      <c r="AF34" s="37">
        <v>1263</v>
      </c>
      <c r="AG34" s="70">
        <v>1289</v>
      </c>
      <c r="AH34" s="70">
        <v>1308</v>
      </c>
      <c r="AI34" s="70">
        <v>1335</v>
      </c>
      <c r="AJ34" s="70">
        <v>1364</v>
      </c>
      <c r="AK34" s="37">
        <v>1364</v>
      </c>
      <c r="AL34" s="70">
        <v>1390</v>
      </c>
      <c r="AM34" s="70">
        <v>1418</v>
      </c>
      <c r="AN34" s="70">
        <v>1448</v>
      </c>
      <c r="AO34" s="70">
        <v>1479</v>
      </c>
      <c r="AP34" s="37">
        <v>1479</v>
      </c>
      <c r="AQ34" s="70">
        <v>1503</v>
      </c>
      <c r="AR34" s="70">
        <v>1521</v>
      </c>
      <c r="AS34" s="70">
        <v>1539</v>
      </c>
      <c r="AT34" s="70">
        <v>1558</v>
      </c>
      <c r="AU34" s="37">
        <v>1558</v>
      </c>
      <c r="AV34" s="70">
        <v>1580</v>
      </c>
      <c r="AW34" s="70">
        <v>1593</v>
      </c>
      <c r="AX34" s="70">
        <v>1608</v>
      </c>
      <c r="AY34" s="70">
        <v>1635</v>
      </c>
      <c r="AZ34" s="37">
        <v>1635</v>
      </c>
      <c r="BA34" s="70">
        <v>1653</v>
      </c>
      <c r="BB34" s="70">
        <v>1662</v>
      </c>
      <c r="BC34" s="70">
        <v>1663</v>
      </c>
      <c r="BD34" s="70">
        <v>1656</v>
      </c>
      <c r="BE34" s="37">
        <v>1656</v>
      </c>
      <c r="BF34" s="70">
        <v>1635</v>
      </c>
    </row>
    <row r="35" spans="1:58">
      <c r="A35" s="230" t="s">
        <v>7</v>
      </c>
      <c r="B35" s="24"/>
      <c r="C35" s="72"/>
      <c r="D35" s="72">
        <v>1.2371134020618513E-2</v>
      </c>
      <c r="E35" s="72">
        <v>1.2219959266802416E-2</v>
      </c>
      <c r="F35" s="72">
        <v>1.1066398390342069E-2</v>
      </c>
      <c r="G35" s="24"/>
      <c r="H35" s="72">
        <v>5.9701492537314049E-3</v>
      </c>
      <c r="I35" s="72">
        <v>4.9455984174084922E-3</v>
      </c>
      <c r="J35" s="72">
        <v>9.8425196850393526E-3</v>
      </c>
      <c r="K35" s="72">
        <v>8.7719298245614308E-3</v>
      </c>
      <c r="L35" s="27"/>
      <c r="M35" s="72">
        <v>9.6618357487923134E-3</v>
      </c>
      <c r="N35" s="72">
        <v>5.7416267942582699E-3</v>
      </c>
      <c r="O35" s="72">
        <v>4.7573739295909689E-3</v>
      </c>
      <c r="P35" s="72">
        <v>9.4696969696970168E-3</v>
      </c>
      <c r="Q35" s="27"/>
      <c r="R35" s="72">
        <v>1.2195121951219523E-2</v>
      </c>
      <c r="S35" s="72">
        <v>8.3410565338275511E-3</v>
      </c>
      <c r="T35" s="72">
        <v>1.1029411764705843E-2</v>
      </c>
      <c r="U35" s="72">
        <v>1.0000000000000009E-2</v>
      </c>
      <c r="V35" s="27"/>
      <c r="W35" s="72">
        <v>9.0009000900090896E-3</v>
      </c>
      <c r="X35" s="72">
        <v>1.338090990187335E-2</v>
      </c>
      <c r="Y35" s="72">
        <v>1.4964788732394263E-2</v>
      </c>
      <c r="Z35" s="72">
        <v>1.3876843018213458E-2</v>
      </c>
      <c r="AA35" s="27"/>
      <c r="AB35" s="72">
        <v>1.3686911890504749E-2</v>
      </c>
      <c r="AC35" s="72">
        <v>1.4345991561181437E-2</v>
      </c>
      <c r="AD35" s="72">
        <v>2.3294509151414289E-2</v>
      </c>
      <c r="AE35" s="72">
        <v>2.6829268292682951E-2</v>
      </c>
      <c r="AF35" s="27"/>
      <c r="AG35" s="72">
        <v>2.0585906571654711E-2</v>
      </c>
      <c r="AH35" s="72">
        <v>1.4740108611326574E-2</v>
      </c>
      <c r="AI35" s="72">
        <v>2.0642201834862428E-2</v>
      </c>
      <c r="AJ35" s="72">
        <v>2.1722846441947663E-2</v>
      </c>
      <c r="AK35" s="27"/>
      <c r="AL35" s="72">
        <v>1.9061583577712593E-2</v>
      </c>
      <c r="AM35" s="72">
        <v>2.0143884892086295E-2</v>
      </c>
      <c r="AN35" s="72">
        <v>2.1156558533145242E-2</v>
      </c>
      <c r="AO35" s="72">
        <v>2.140883977900554E-2</v>
      </c>
      <c r="AP35" s="27"/>
      <c r="AQ35" s="72">
        <v>1.6227180527383478E-2</v>
      </c>
      <c r="AR35" s="72">
        <v>1.1976047904191711E-2</v>
      </c>
      <c r="AS35" s="72">
        <v>1.1834319526627279E-2</v>
      </c>
      <c r="AT35" s="72">
        <v>1.2345679012345734E-2</v>
      </c>
      <c r="AU35" s="27"/>
      <c r="AV35" s="72">
        <v>1.4120667522464769E-2</v>
      </c>
      <c r="AW35" s="72">
        <v>8.2278481012658666E-3</v>
      </c>
      <c r="AX35" s="72">
        <v>9.4161958568739212E-3</v>
      </c>
      <c r="AY35" s="72">
        <v>1.6791044776119479E-2</v>
      </c>
      <c r="AZ35" s="27"/>
      <c r="BA35" s="72">
        <v>1.1009174311926495E-2</v>
      </c>
      <c r="BB35" s="72">
        <v>5.4446460980035472E-3</v>
      </c>
      <c r="BC35" s="72">
        <v>6.0168471720811745E-4</v>
      </c>
      <c r="BD35" s="72">
        <v>-4.2092603728202116E-3</v>
      </c>
      <c r="BE35" s="24"/>
      <c r="BF35" s="72">
        <v>-1.26811594202898E-2</v>
      </c>
    </row>
    <row r="36" spans="1:58">
      <c r="A36" s="71" t="s">
        <v>8</v>
      </c>
      <c r="B36" s="24"/>
      <c r="C36" s="73"/>
      <c r="D36" s="73"/>
      <c r="E36" s="73"/>
      <c r="F36" s="73"/>
      <c r="G36" s="24">
        <v>4.3613707165109039E-2</v>
      </c>
      <c r="H36" s="73">
        <v>4.2268041237113474E-2</v>
      </c>
      <c r="I36" s="73">
        <v>3.4623217922606919E-2</v>
      </c>
      <c r="J36" s="73">
        <v>3.2193158953722323E-2</v>
      </c>
      <c r="K36" s="72">
        <v>2.9850746268656803E-2</v>
      </c>
      <c r="L36" s="24">
        <v>2.9850746268656803E-2</v>
      </c>
      <c r="M36" s="73">
        <v>3.3630069238377747E-2</v>
      </c>
      <c r="N36" s="73">
        <v>3.4448818897637734E-2</v>
      </c>
      <c r="O36" s="73">
        <v>2.9239766081871288E-2</v>
      </c>
      <c r="P36" s="72">
        <v>2.9951690821256038E-2</v>
      </c>
      <c r="Q36" s="24">
        <v>2.9951690821256038E-2</v>
      </c>
      <c r="R36" s="73">
        <v>3.2535885167464196E-2</v>
      </c>
      <c r="S36" s="73">
        <v>3.520456707897246E-2</v>
      </c>
      <c r="T36" s="73">
        <v>4.1666666666666741E-2</v>
      </c>
      <c r="U36" s="72">
        <v>4.2213883677298281E-2</v>
      </c>
      <c r="V36" s="24">
        <v>4.2213883677298281E-2</v>
      </c>
      <c r="W36" s="73">
        <v>3.8924930491195608E-2</v>
      </c>
      <c r="X36" s="73">
        <v>4.4117647058823595E-2</v>
      </c>
      <c r="Y36" s="73">
        <v>4.8181818181818103E-2</v>
      </c>
      <c r="Z36" s="72">
        <v>5.2205220522052231E-2</v>
      </c>
      <c r="AA36" s="24">
        <v>5.2205220522052231E-2</v>
      </c>
      <c r="AB36" s="73">
        <v>5.7091882247992887E-2</v>
      </c>
      <c r="AC36" s="73">
        <v>5.8098591549295753E-2</v>
      </c>
      <c r="AD36" s="73">
        <v>6.6782307025151866E-2</v>
      </c>
      <c r="AE36" s="72">
        <v>8.0410607356715236E-2</v>
      </c>
      <c r="AF36" s="24">
        <v>8.0410607356715236E-2</v>
      </c>
      <c r="AG36" s="73">
        <v>8.7763713080168726E-2</v>
      </c>
      <c r="AH36" s="73">
        <v>8.8186356073211236E-2</v>
      </c>
      <c r="AI36" s="73">
        <v>8.5365853658536661E-2</v>
      </c>
      <c r="AJ36" s="72">
        <v>7.9968329374505043E-2</v>
      </c>
      <c r="AK36" s="24">
        <v>7.9968329374505043E-2</v>
      </c>
      <c r="AL36" s="73">
        <v>7.8355314197051884E-2</v>
      </c>
      <c r="AM36" s="73">
        <v>8.4097859327217028E-2</v>
      </c>
      <c r="AN36" s="73">
        <v>8.4644194756554381E-2</v>
      </c>
      <c r="AO36" s="72">
        <v>8.4310850439882623E-2</v>
      </c>
      <c r="AP36" s="24">
        <v>8.4310850439882623E-2</v>
      </c>
      <c r="AQ36" s="73">
        <v>8.1294964028777006E-2</v>
      </c>
      <c r="AR36" s="73">
        <v>7.2637517630465442E-2</v>
      </c>
      <c r="AS36" s="73">
        <v>6.2845303867403279E-2</v>
      </c>
      <c r="AT36" s="72">
        <v>5.3414469235970152E-2</v>
      </c>
      <c r="AU36" s="24">
        <v>5.3414469235970152E-2</v>
      </c>
      <c r="AV36" s="73">
        <v>5.1230871590153049E-2</v>
      </c>
      <c r="AW36" s="73">
        <v>4.7337278106508895E-2</v>
      </c>
      <c r="AX36" s="73">
        <v>4.4834307992202671E-2</v>
      </c>
      <c r="AY36" s="72">
        <v>4.942233632862636E-2</v>
      </c>
      <c r="AZ36" s="24">
        <v>4.942233632862636E-2</v>
      </c>
      <c r="BA36" s="73">
        <v>4.6202531645569644E-2</v>
      </c>
      <c r="BB36" s="73">
        <v>4.3314500941619594E-2</v>
      </c>
      <c r="BC36" s="73">
        <v>3.4203980099502429E-2</v>
      </c>
      <c r="BD36" s="72">
        <v>1.2844036697247763E-2</v>
      </c>
      <c r="BE36" s="24">
        <v>1.2844036697247763E-2</v>
      </c>
      <c r="BF36" s="73">
        <v>-1.0889292196007205E-2</v>
      </c>
    </row>
    <row r="37" spans="1:58">
      <c r="A37" s="71" t="s">
        <v>208</v>
      </c>
      <c r="B37" s="24"/>
      <c r="C37" s="73"/>
      <c r="D37" s="73"/>
      <c r="E37" s="73"/>
      <c r="F37" s="73"/>
      <c r="G37" s="200">
        <v>42</v>
      </c>
      <c r="H37" s="73"/>
      <c r="I37" s="73"/>
      <c r="J37" s="73"/>
      <c r="K37" s="72"/>
      <c r="L37" s="200">
        <v>30</v>
      </c>
      <c r="M37" s="73"/>
      <c r="N37" s="73"/>
      <c r="O37" s="73"/>
      <c r="P37" s="72"/>
      <c r="Q37" s="200">
        <v>31</v>
      </c>
      <c r="R37" s="73"/>
      <c r="S37" s="73"/>
      <c r="T37" s="73"/>
      <c r="U37" s="72"/>
      <c r="V37" s="200">
        <v>45</v>
      </c>
      <c r="W37" s="73"/>
      <c r="X37" s="73"/>
      <c r="Y37" s="73"/>
      <c r="Z37" s="72"/>
      <c r="AA37" s="200">
        <v>58</v>
      </c>
      <c r="AB37" s="73"/>
      <c r="AC37" s="73"/>
      <c r="AD37" s="73"/>
      <c r="AE37" s="72"/>
      <c r="AF37" s="200">
        <v>94</v>
      </c>
      <c r="AG37" s="73"/>
      <c r="AH37" s="73"/>
      <c r="AI37" s="73"/>
      <c r="AJ37" s="72"/>
      <c r="AK37" s="200">
        <v>101</v>
      </c>
      <c r="AL37" s="73"/>
      <c r="AM37" s="197">
        <v>28</v>
      </c>
      <c r="AN37" s="197">
        <v>30</v>
      </c>
      <c r="AO37" s="197">
        <v>31</v>
      </c>
      <c r="AP37" s="200">
        <v>115</v>
      </c>
      <c r="AQ37" s="199">
        <v>24</v>
      </c>
      <c r="AR37" s="199">
        <v>18</v>
      </c>
      <c r="AS37" s="199">
        <v>18</v>
      </c>
      <c r="AT37" s="199">
        <v>19</v>
      </c>
      <c r="AU37" s="200">
        <v>79</v>
      </c>
      <c r="AV37" s="199">
        <v>22</v>
      </c>
      <c r="AW37" s="199">
        <v>13</v>
      </c>
      <c r="AX37" s="199">
        <v>15</v>
      </c>
      <c r="AY37" s="199">
        <v>27</v>
      </c>
      <c r="AZ37" s="200">
        <v>77</v>
      </c>
      <c r="BA37" s="199">
        <v>18</v>
      </c>
      <c r="BB37" s="199">
        <v>9</v>
      </c>
      <c r="BC37" s="199">
        <v>1</v>
      </c>
      <c r="BD37" s="199">
        <v>-7</v>
      </c>
      <c r="BE37" s="200">
        <v>21</v>
      </c>
      <c r="BF37" s="199">
        <v>-21</v>
      </c>
    </row>
    <row r="38" spans="1:58" ht="8.25" customHeight="1">
      <c r="A38" s="71"/>
      <c r="B38" s="24"/>
      <c r="C38" s="73"/>
      <c r="D38" s="73"/>
      <c r="E38" s="73"/>
      <c r="F38" s="73"/>
      <c r="G38" s="24"/>
      <c r="H38" s="73"/>
      <c r="I38" s="73"/>
      <c r="J38" s="73"/>
      <c r="K38" s="72"/>
      <c r="L38" s="24"/>
      <c r="M38" s="73"/>
      <c r="N38" s="73"/>
      <c r="O38" s="73"/>
      <c r="P38" s="72"/>
      <c r="Q38" s="24"/>
      <c r="R38" s="73"/>
      <c r="S38" s="73"/>
      <c r="T38" s="73"/>
      <c r="U38" s="72"/>
      <c r="V38" s="24"/>
      <c r="W38" s="73"/>
      <c r="X38" s="73"/>
      <c r="Y38" s="73"/>
      <c r="Z38" s="72"/>
      <c r="AA38" s="24"/>
      <c r="AB38" s="73"/>
      <c r="AC38" s="73"/>
      <c r="AD38" s="73"/>
      <c r="AE38" s="72"/>
      <c r="AF38" s="24"/>
      <c r="AG38" s="73"/>
      <c r="AH38" s="73"/>
      <c r="AI38" s="73"/>
      <c r="AJ38" s="72"/>
      <c r="AK38" s="24"/>
      <c r="AL38" s="73"/>
      <c r="AM38" s="73"/>
      <c r="AN38" s="73"/>
      <c r="AO38" s="72"/>
      <c r="AP38" s="24"/>
      <c r="AQ38" s="73"/>
      <c r="AR38" s="73"/>
      <c r="AS38" s="73"/>
      <c r="AT38" s="72"/>
      <c r="AU38" s="24"/>
      <c r="AV38" s="73"/>
      <c r="AW38" s="73"/>
      <c r="AX38" s="73"/>
      <c r="AY38" s="72"/>
      <c r="AZ38" s="24"/>
      <c r="BA38" s="73"/>
      <c r="BB38" s="73"/>
      <c r="BC38" s="73"/>
      <c r="BD38" s="72"/>
      <c r="BE38" s="24"/>
      <c r="BF38" s="73"/>
    </row>
    <row r="39" spans="1:58" ht="15.6">
      <c r="A39" s="69" t="s">
        <v>146</v>
      </c>
      <c r="B39" s="150" t="s">
        <v>145</v>
      </c>
      <c r="C39" s="83" t="s">
        <v>145</v>
      </c>
      <c r="D39" s="83" t="s">
        <v>145</v>
      </c>
      <c r="E39" s="83" t="s">
        <v>145</v>
      </c>
      <c r="F39" s="83" t="s">
        <v>145</v>
      </c>
      <c r="G39" s="150" t="s">
        <v>145</v>
      </c>
      <c r="H39" s="83" t="s">
        <v>145</v>
      </c>
      <c r="I39" s="83" t="s">
        <v>145</v>
      </c>
      <c r="J39" s="83" t="s">
        <v>145</v>
      </c>
      <c r="K39" s="83" t="s">
        <v>145</v>
      </c>
      <c r="L39" s="150" t="s">
        <v>145</v>
      </c>
      <c r="M39" s="83" t="s">
        <v>145</v>
      </c>
      <c r="N39" s="83" t="s">
        <v>145</v>
      </c>
      <c r="O39" s="83" t="s">
        <v>145</v>
      </c>
      <c r="P39" s="83" t="s">
        <v>145</v>
      </c>
      <c r="Q39" s="150" t="s">
        <v>145</v>
      </c>
      <c r="R39" s="83" t="s">
        <v>145</v>
      </c>
      <c r="S39" s="83" t="s">
        <v>145</v>
      </c>
      <c r="T39" s="83" t="s">
        <v>145</v>
      </c>
      <c r="U39" s="83" t="s">
        <v>145</v>
      </c>
      <c r="V39" s="150" t="s">
        <v>145</v>
      </c>
      <c r="W39" s="83" t="s">
        <v>145</v>
      </c>
      <c r="X39" s="83" t="s">
        <v>145</v>
      </c>
      <c r="Y39" s="83" t="s">
        <v>145</v>
      </c>
      <c r="Z39" s="83" t="s">
        <v>145</v>
      </c>
      <c r="AA39" s="150" t="s">
        <v>145</v>
      </c>
      <c r="AB39" s="149" t="s">
        <v>145</v>
      </c>
      <c r="AC39" s="149" t="s">
        <v>145</v>
      </c>
      <c r="AD39" s="149" t="s">
        <v>145</v>
      </c>
      <c r="AE39" s="149" t="s">
        <v>145</v>
      </c>
      <c r="AF39" s="150" t="s">
        <v>145</v>
      </c>
      <c r="AG39" s="149" t="s">
        <v>145</v>
      </c>
      <c r="AH39" s="149" t="s">
        <v>145</v>
      </c>
      <c r="AI39" s="149" t="s">
        <v>145</v>
      </c>
      <c r="AJ39" s="149" t="s">
        <v>145</v>
      </c>
      <c r="AK39" s="150" t="s">
        <v>145</v>
      </c>
      <c r="AL39" s="70">
        <v>11</v>
      </c>
      <c r="AM39" s="70">
        <v>78</v>
      </c>
      <c r="AN39" s="70">
        <v>177</v>
      </c>
      <c r="AO39" s="70">
        <v>244</v>
      </c>
      <c r="AP39" s="37">
        <v>244</v>
      </c>
      <c r="AQ39" s="70">
        <v>290</v>
      </c>
      <c r="AR39" s="70">
        <v>323</v>
      </c>
      <c r="AS39" s="70">
        <v>347</v>
      </c>
      <c r="AT39" s="70">
        <v>377</v>
      </c>
      <c r="AU39" s="37">
        <v>377</v>
      </c>
      <c r="AV39" s="70">
        <v>414</v>
      </c>
      <c r="AW39" s="70">
        <v>444</v>
      </c>
      <c r="AX39" s="70">
        <v>484</v>
      </c>
      <c r="AY39" s="70">
        <v>532</v>
      </c>
      <c r="AZ39" s="37">
        <v>532</v>
      </c>
      <c r="BA39" s="70">
        <v>574</v>
      </c>
      <c r="BB39" s="70">
        <v>600</v>
      </c>
      <c r="BC39" s="70">
        <v>617</v>
      </c>
      <c r="BD39" s="70">
        <v>626</v>
      </c>
      <c r="BE39" s="37">
        <v>626</v>
      </c>
      <c r="BF39" s="70">
        <v>624</v>
      </c>
    </row>
    <row r="40" spans="1:58">
      <c r="A40" s="71" t="s">
        <v>7</v>
      </c>
      <c r="B40" s="24"/>
      <c r="C40" s="73"/>
      <c r="D40" s="73"/>
      <c r="E40" s="73"/>
      <c r="F40" s="73"/>
      <c r="G40" s="24"/>
      <c r="H40" s="73"/>
      <c r="I40" s="73"/>
      <c r="J40" s="73"/>
      <c r="K40" s="72"/>
      <c r="L40" s="24"/>
      <c r="M40" s="73"/>
      <c r="N40" s="73"/>
      <c r="O40" s="73"/>
      <c r="P40" s="72"/>
      <c r="Q40" s="24"/>
      <c r="R40" s="73"/>
      <c r="S40" s="73"/>
      <c r="T40" s="73"/>
      <c r="U40" s="72"/>
      <c r="V40" s="24"/>
      <c r="W40" s="73"/>
      <c r="X40" s="73"/>
      <c r="Y40" s="73"/>
      <c r="Z40" s="72"/>
      <c r="AA40" s="24"/>
      <c r="AB40" s="73"/>
      <c r="AC40" s="73"/>
      <c r="AD40" s="73"/>
      <c r="AE40" s="72"/>
      <c r="AF40" s="24"/>
      <c r="AG40" s="73"/>
      <c r="AH40" s="73"/>
      <c r="AI40" s="73"/>
      <c r="AJ40" s="72"/>
      <c r="AK40" s="24"/>
      <c r="AL40" s="73"/>
      <c r="AM40" s="72">
        <v>6.0909090909090908</v>
      </c>
      <c r="AN40" s="72">
        <v>1.2692307692307692</v>
      </c>
      <c r="AO40" s="72">
        <v>0.37853107344632764</v>
      </c>
      <c r="AP40" s="24"/>
      <c r="AQ40" s="72">
        <v>0.18852459016393452</v>
      </c>
      <c r="AR40" s="72">
        <v>0.11379310344827576</v>
      </c>
      <c r="AS40" s="72">
        <v>7.4303405572755388E-2</v>
      </c>
      <c r="AT40" s="72">
        <v>8.6455331412103709E-2</v>
      </c>
      <c r="AU40" s="24"/>
      <c r="AV40" s="72">
        <v>9.8143236074270668E-2</v>
      </c>
      <c r="AW40" s="72">
        <v>7.2463768115942129E-2</v>
      </c>
      <c r="AX40" s="72">
        <v>9.0090090090090058E-2</v>
      </c>
      <c r="AY40" s="72">
        <v>9.9173553719008156E-2</v>
      </c>
      <c r="AZ40" s="24"/>
      <c r="BA40" s="72">
        <v>7.8947368421052655E-2</v>
      </c>
      <c r="BB40" s="72">
        <v>4.5296167247386832E-2</v>
      </c>
      <c r="BC40" s="72">
        <v>2.8333333333333321E-2</v>
      </c>
      <c r="BD40" s="72">
        <v>1.4586709886547755E-2</v>
      </c>
      <c r="BE40" s="24"/>
      <c r="BF40" s="72">
        <v>-3.1948881789137795E-3</v>
      </c>
    </row>
    <row r="41" spans="1:58">
      <c r="A41" s="71" t="s">
        <v>8</v>
      </c>
      <c r="B41" s="24"/>
      <c r="C41" s="73"/>
      <c r="D41" s="73"/>
      <c r="E41" s="73"/>
      <c r="F41" s="73"/>
      <c r="G41" s="24"/>
      <c r="H41" s="73"/>
      <c r="I41" s="73"/>
      <c r="J41" s="73"/>
      <c r="K41" s="72"/>
      <c r="L41" s="24"/>
      <c r="M41" s="73"/>
      <c r="N41" s="73"/>
      <c r="O41" s="73"/>
      <c r="P41" s="72"/>
      <c r="Q41" s="24"/>
      <c r="R41" s="73"/>
      <c r="S41" s="73"/>
      <c r="T41" s="73"/>
      <c r="U41" s="72"/>
      <c r="V41" s="24"/>
      <c r="W41" s="73"/>
      <c r="X41" s="73"/>
      <c r="Y41" s="73"/>
      <c r="Z41" s="72"/>
      <c r="AA41" s="24"/>
      <c r="AB41" s="73"/>
      <c r="AC41" s="73"/>
      <c r="AD41" s="73"/>
      <c r="AE41" s="72"/>
      <c r="AF41" s="24"/>
      <c r="AG41" s="73"/>
      <c r="AH41" s="73"/>
      <c r="AI41" s="73"/>
      <c r="AJ41" s="72"/>
      <c r="AK41" s="24"/>
      <c r="AL41" s="73"/>
      <c r="AM41" s="73"/>
      <c r="AN41" s="73"/>
      <c r="AO41" s="72"/>
      <c r="AP41" s="24"/>
      <c r="AQ41" s="73">
        <v>25.363636363636363</v>
      </c>
      <c r="AR41" s="73">
        <v>3.1410256410256414</v>
      </c>
      <c r="AS41" s="73">
        <v>0.96045197740112997</v>
      </c>
      <c r="AT41" s="72"/>
      <c r="AU41" s="24">
        <v>0.54508196721311486</v>
      </c>
      <c r="AV41" s="73">
        <v>0.42758620689655169</v>
      </c>
      <c r="AW41" s="73">
        <v>0.37461300309597534</v>
      </c>
      <c r="AX41" s="73">
        <v>0.39481268011527382</v>
      </c>
      <c r="AY41" s="72">
        <v>0.41114058355437666</v>
      </c>
      <c r="AZ41" s="24">
        <v>0.41114058355437666</v>
      </c>
      <c r="BA41" s="73">
        <v>0.38647342995169076</v>
      </c>
      <c r="BB41" s="73">
        <v>0.35135135135135132</v>
      </c>
      <c r="BC41" s="73">
        <v>0.27479338842975198</v>
      </c>
      <c r="BD41" s="72">
        <v>0.17669172932330834</v>
      </c>
      <c r="BE41" s="24">
        <v>0.17669172932330834</v>
      </c>
      <c r="BF41" s="73">
        <v>8.710801393728218E-2</v>
      </c>
    </row>
    <row r="42" spans="1:58">
      <c r="A42" s="71" t="s">
        <v>208</v>
      </c>
      <c r="B42" s="24"/>
      <c r="C42" s="73"/>
      <c r="D42" s="73"/>
      <c r="E42" s="73"/>
      <c r="F42" s="73"/>
      <c r="G42" s="24"/>
      <c r="H42" s="73"/>
      <c r="I42" s="73"/>
      <c r="J42" s="73"/>
      <c r="K42" s="72"/>
      <c r="L42" s="24"/>
      <c r="M42" s="73"/>
      <c r="N42" s="73"/>
      <c r="O42" s="73"/>
      <c r="P42" s="72"/>
      <c r="Q42" s="24"/>
      <c r="R42" s="73"/>
      <c r="S42" s="73"/>
      <c r="T42" s="73"/>
      <c r="U42" s="72"/>
      <c r="V42" s="24"/>
      <c r="W42" s="73"/>
      <c r="X42" s="73"/>
      <c r="Y42" s="73"/>
      <c r="Z42" s="72"/>
      <c r="AA42" s="24"/>
      <c r="AB42" s="73"/>
      <c r="AC42" s="73"/>
      <c r="AD42" s="73"/>
      <c r="AE42" s="72"/>
      <c r="AF42" s="24"/>
      <c r="AG42" s="73"/>
      <c r="AH42" s="73"/>
      <c r="AI42" s="73"/>
      <c r="AJ42" s="72"/>
      <c r="AK42" s="24"/>
      <c r="AL42" s="73"/>
      <c r="AM42" s="197">
        <v>67</v>
      </c>
      <c r="AN42" s="197">
        <v>99</v>
      </c>
      <c r="AO42" s="197">
        <v>67</v>
      </c>
      <c r="AP42" s="198"/>
      <c r="AQ42" s="199">
        <v>46</v>
      </c>
      <c r="AR42" s="199">
        <v>33</v>
      </c>
      <c r="AS42" s="199">
        <v>24</v>
      </c>
      <c r="AT42" s="199">
        <v>30</v>
      </c>
      <c r="AU42" s="200">
        <v>133</v>
      </c>
      <c r="AV42" s="199">
        <v>37</v>
      </c>
      <c r="AW42" s="199">
        <v>30</v>
      </c>
      <c r="AX42" s="199">
        <v>40</v>
      </c>
      <c r="AY42" s="199">
        <v>48</v>
      </c>
      <c r="AZ42" s="200">
        <v>155</v>
      </c>
      <c r="BA42" s="199">
        <v>42</v>
      </c>
      <c r="BB42" s="199">
        <v>26</v>
      </c>
      <c r="BC42" s="199">
        <v>17</v>
      </c>
      <c r="BD42" s="199">
        <v>9</v>
      </c>
      <c r="BE42" s="200">
        <v>94</v>
      </c>
      <c r="BF42" s="199">
        <v>-2</v>
      </c>
    </row>
    <row r="43" spans="1:58">
      <c r="A43" s="71" t="s">
        <v>260</v>
      </c>
      <c r="B43" s="24"/>
      <c r="C43" s="73"/>
      <c r="D43" s="73"/>
      <c r="E43" s="73"/>
      <c r="F43" s="73"/>
      <c r="G43" s="24"/>
      <c r="H43" s="73"/>
      <c r="I43" s="73"/>
      <c r="J43" s="73"/>
      <c r="K43" s="72"/>
      <c r="L43" s="24"/>
      <c r="M43" s="73"/>
      <c r="N43" s="73"/>
      <c r="O43" s="73"/>
      <c r="P43" s="72"/>
      <c r="Q43" s="24"/>
      <c r="R43" s="73"/>
      <c r="S43" s="73"/>
      <c r="T43" s="73"/>
      <c r="U43" s="72"/>
      <c r="V43" s="24"/>
      <c r="W43" s="73"/>
      <c r="X43" s="73"/>
      <c r="Y43" s="73"/>
      <c r="Z43" s="72"/>
      <c r="AA43" s="24"/>
      <c r="AB43" s="73"/>
      <c r="AC43" s="73"/>
      <c r="AD43" s="73"/>
      <c r="AE43" s="72"/>
      <c r="AF43" s="24"/>
      <c r="AG43" s="73"/>
      <c r="AH43" s="73"/>
      <c r="AI43" s="73"/>
      <c r="AJ43" s="72"/>
      <c r="AK43" s="24"/>
      <c r="AL43" s="201">
        <v>7.9136690647482015E-3</v>
      </c>
      <c r="AM43" s="201">
        <v>5.5007052186177713E-2</v>
      </c>
      <c r="AN43" s="201">
        <v>0.12223756906077347</v>
      </c>
      <c r="AO43" s="201">
        <v>0.1649763353617309</v>
      </c>
      <c r="AP43" s="202">
        <v>0.1649763353617309</v>
      </c>
      <c r="AQ43" s="201">
        <v>0.19294743845642048</v>
      </c>
      <c r="AR43" s="201">
        <v>0.2123602892833662</v>
      </c>
      <c r="AS43" s="201">
        <v>0.22547108512020791</v>
      </c>
      <c r="AT43" s="201">
        <v>0.24197689345314505</v>
      </c>
      <c r="AU43" s="202">
        <v>0.24197689345314505</v>
      </c>
      <c r="AV43" s="201">
        <v>0.26202531645569621</v>
      </c>
      <c r="AW43" s="201">
        <v>0.27871939736346518</v>
      </c>
      <c r="AX43" s="201">
        <v>0.30099502487562191</v>
      </c>
      <c r="AY43" s="201">
        <v>0.3253822629969419</v>
      </c>
      <c r="AZ43" s="202">
        <v>0.3253822629969419</v>
      </c>
      <c r="BA43" s="201">
        <v>0.3472474289171204</v>
      </c>
      <c r="BB43" s="201">
        <v>0.36101083032490977</v>
      </c>
      <c r="BC43" s="201">
        <v>0.37101623571858089</v>
      </c>
      <c r="BD43" s="201">
        <v>0.3780193236714976</v>
      </c>
      <c r="BE43" s="202">
        <v>0.3780193236714976</v>
      </c>
      <c r="BF43" s="201">
        <v>0.38165137614678901</v>
      </c>
    </row>
    <row r="44" spans="1:58" ht="6" customHeight="1">
      <c r="A44" s="71"/>
      <c r="B44" s="24"/>
      <c r="C44" s="73"/>
      <c r="D44" s="73"/>
      <c r="E44" s="73"/>
      <c r="F44" s="73"/>
      <c r="G44" s="24"/>
      <c r="H44" s="73"/>
      <c r="I44" s="73"/>
      <c r="J44" s="73"/>
      <c r="K44" s="72"/>
      <c r="L44" s="24"/>
      <c r="M44" s="73"/>
      <c r="N44" s="73"/>
      <c r="O44" s="73"/>
      <c r="P44" s="72"/>
      <c r="Q44" s="24"/>
      <c r="R44" s="73"/>
      <c r="S44" s="73"/>
      <c r="T44" s="73"/>
      <c r="U44" s="72"/>
      <c r="V44" s="24"/>
      <c r="W44" s="73"/>
      <c r="X44" s="73"/>
      <c r="Y44" s="73"/>
      <c r="Z44" s="72"/>
      <c r="AA44" s="24"/>
      <c r="AB44" s="73"/>
      <c r="AC44" s="73"/>
      <c r="AD44" s="73"/>
      <c r="AE44" s="72"/>
      <c r="AF44" s="24"/>
      <c r="AG44" s="73"/>
      <c r="AH44" s="73"/>
      <c r="AI44" s="73"/>
      <c r="AJ44" s="72"/>
      <c r="AK44" s="24"/>
      <c r="AL44" s="73"/>
      <c r="AM44" s="73"/>
      <c r="AN44" s="73"/>
      <c r="AO44" s="72"/>
      <c r="AP44" s="24"/>
      <c r="AQ44" s="73"/>
      <c r="AR44" s="73"/>
      <c r="AS44" s="73"/>
      <c r="AT44" s="72"/>
      <c r="AU44" s="24"/>
      <c r="AV44" s="73"/>
      <c r="AW44" s="73"/>
      <c r="AX44" s="73"/>
      <c r="AY44" s="72"/>
      <c r="AZ44" s="24"/>
      <c r="BA44" s="73"/>
      <c r="BB44" s="73"/>
      <c r="BC44" s="73"/>
      <c r="BD44" s="72"/>
      <c r="BE44" s="24"/>
      <c r="BF44" s="73"/>
    </row>
    <row r="45" spans="1:58">
      <c r="A45" s="69" t="s">
        <v>202</v>
      </c>
      <c r="B45" s="38">
        <v>963</v>
      </c>
      <c r="C45" s="69">
        <v>970</v>
      </c>
      <c r="D45" s="69">
        <v>982</v>
      </c>
      <c r="E45" s="69">
        <v>994</v>
      </c>
      <c r="F45" s="70">
        <v>1005</v>
      </c>
      <c r="G45" s="38">
        <v>1005</v>
      </c>
      <c r="H45" s="70">
        <v>1011</v>
      </c>
      <c r="I45" s="70">
        <v>1016</v>
      </c>
      <c r="J45" s="70">
        <v>1026</v>
      </c>
      <c r="K45" s="70">
        <v>1035</v>
      </c>
      <c r="L45" s="37">
        <v>1035</v>
      </c>
      <c r="M45" s="70">
        <v>1045</v>
      </c>
      <c r="N45" s="70">
        <v>1051</v>
      </c>
      <c r="O45" s="70">
        <v>1056</v>
      </c>
      <c r="P45" s="70">
        <v>1066</v>
      </c>
      <c r="Q45" s="37">
        <v>1066</v>
      </c>
      <c r="R45" s="70">
        <v>1079</v>
      </c>
      <c r="S45" s="70">
        <v>1088</v>
      </c>
      <c r="T45" s="70">
        <v>1100</v>
      </c>
      <c r="U45" s="70">
        <v>1111</v>
      </c>
      <c r="V45" s="37">
        <v>1111</v>
      </c>
      <c r="W45" s="70">
        <v>1121</v>
      </c>
      <c r="X45" s="70">
        <v>1136</v>
      </c>
      <c r="Y45" s="70">
        <v>1153</v>
      </c>
      <c r="Z45" s="70">
        <v>1169</v>
      </c>
      <c r="AA45" s="37">
        <v>1169</v>
      </c>
      <c r="AB45" s="70">
        <v>1185</v>
      </c>
      <c r="AC45" s="70">
        <v>1202</v>
      </c>
      <c r="AD45" s="70">
        <v>1230</v>
      </c>
      <c r="AE45" s="70">
        <v>1263</v>
      </c>
      <c r="AF45" s="37">
        <v>1263</v>
      </c>
      <c r="AG45" s="70">
        <v>1289</v>
      </c>
      <c r="AH45" s="70">
        <v>1308</v>
      </c>
      <c r="AI45" s="70">
        <v>1335</v>
      </c>
      <c r="AJ45" s="70">
        <v>1364</v>
      </c>
      <c r="AK45" s="37">
        <v>1364</v>
      </c>
      <c r="AL45" s="70">
        <v>1379</v>
      </c>
      <c r="AM45" s="70">
        <v>1340</v>
      </c>
      <c r="AN45" s="70">
        <v>1271</v>
      </c>
      <c r="AO45" s="70">
        <v>1235</v>
      </c>
      <c r="AP45" s="37">
        <v>1235</v>
      </c>
      <c r="AQ45" s="70">
        <v>1213</v>
      </c>
      <c r="AR45" s="70">
        <v>1198</v>
      </c>
      <c r="AS45" s="70">
        <v>1192</v>
      </c>
      <c r="AT45" s="70">
        <v>1181</v>
      </c>
      <c r="AU45" s="37">
        <v>1181</v>
      </c>
      <c r="AV45" s="70">
        <v>1166</v>
      </c>
      <c r="AW45" s="70">
        <v>1149</v>
      </c>
      <c r="AX45" s="70">
        <v>1124</v>
      </c>
      <c r="AY45" s="70">
        <v>1103</v>
      </c>
      <c r="AZ45" s="37">
        <v>1103</v>
      </c>
      <c r="BA45" s="70">
        <v>1079</v>
      </c>
      <c r="BB45" s="70">
        <v>1062</v>
      </c>
      <c r="BC45" s="70">
        <v>1046</v>
      </c>
      <c r="BD45" s="70">
        <v>1030</v>
      </c>
      <c r="BE45" s="37">
        <v>1030</v>
      </c>
      <c r="BF45" s="70">
        <v>1011</v>
      </c>
    </row>
    <row r="46" spans="1:58">
      <c r="A46" s="71" t="s">
        <v>7</v>
      </c>
      <c r="B46" s="24"/>
      <c r="C46" s="72"/>
      <c r="D46" s="72">
        <v>1.2371134020618513E-2</v>
      </c>
      <c r="E46" s="72">
        <v>1.2219959266802416E-2</v>
      </c>
      <c r="F46" s="72">
        <v>1.1066398390342069E-2</v>
      </c>
      <c r="G46" s="24"/>
      <c r="H46" s="72">
        <v>5.9701492537314049E-3</v>
      </c>
      <c r="I46" s="72">
        <v>4.9455984174084922E-3</v>
      </c>
      <c r="J46" s="72">
        <v>9.8425196850393526E-3</v>
      </c>
      <c r="K46" s="72">
        <v>8.7719298245614308E-3</v>
      </c>
      <c r="L46" s="24"/>
      <c r="M46" s="72">
        <v>9.6618357487923134E-3</v>
      </c>
      <c r="N46" s="72">
        <v>5.7416267942582699E-3</v>
      </c>
      <c r="O46" s="72">
        <v>4.7573739295909689E-3</v>
      </c>
      <c r="P46" s="72">
        <v>9.4696969696970168E-3</v>
      </c>
      <c r="Q46" s="24"/>
      <c r="R46" s="72">
        <v>1.2195121951219523E-2</v>
      </c>
      <c r="S46" s="72">
        <v>8.3410565338275511E-3</v>
      </c>
      <c r="T46" s="72">
        <v>1.1029411764705843E-2</v>
      </c>
      <c r="U46" s="72">
        <v>1.0000000000000009E-2</v>
      </c>
      <c r="V46" s="24"/>
      <c r="W46" s="72">
        <v>9.0009000900090896E-3</v>
      </c>
      <c r="X46" s="72">
        <v>1.338090990187335E-2</v>
      </c>
      <c r="Y46" s="72">
        <v>1.4964788732394263E-2</v>
      </c>
      <c r="Z46" s="72">
        <v>1.3876843018213458E-2</v>
      </c>
      <c r="AA46" s="24"/>
      <c r="AB46" s="72">
        <v>1.3686911890504749E-2</v>
      </c>
      <c r="AC46" s="72">
        <v>1.4345991561181437E-2</v>
      </c>
      <c r="AD46" s="72">
        <v>2.3294509151414289E-2</v>
      </c>
      <c r="AE46" s="72">
        <v>2.6829268292682951E-2</v>
      </c>
      <c r="AF46" s="24"/>
      <c r="AG46" s="72">
        <v>2.0585906571654711E-2</v>
      </c>
      <c r="AH46" s="72">
        <v>1.4740108611326574E-2</v>
      </c>
      <c r="AI46" s="72">
        <v>2.0642201834862428E-2</v>
      </c>
      <c r="AJ46" s="72">
        <v>2.1722846441947663E-2</v>
      </c>
      <c r="AK46" s="24"/>
      <c r="AL46" s="72">
        <v>1.0997067448680342E-2</v>
      </c>
      <c r="AM46" s="72">
        <v>-2.8281363306744023E-2</v>
      </c>
      <c r="AN46" s="72">
        <v>-5.149253731343284E-2</v>
      </c>
      <c r="AO46" s="72">
        <v>-2.8324154209284025E-2</v>
      </c>
      <c r="AP46" s="24"/>
      <c r="AQ46" s="72">
        <v>-1.7813765182186247E-2</v>
      </c>
      <c r="AR46" s="72">
        <v>-1.2366034624896938E-2</v>
      </c>
      <c r="AS46" s="72">
        <v>-5.008347245408995E-3</v>
      </c>
      <c r="AT46" s="72">
        <v>-9.2281879194631156E-3</v>
      </c>
      <c r="AU46" s="24"/>
      <c r="AV46" s="72">
        <v>-1.2701100762066098E-2</v>
      </c>
      <c r="AW46" s="72">
        <v>-1.4579759862778707E-2</v>
      </c>
      <c r="AX46" s="72">
        <v>-2.1758050478677071E-2</v>
      </c>
      <c r="AY46" s="72">
        <v>-1.8683274021352281E-2</v>
      </c>
      <c r="AZ46" s="24"/>
      <c r="BA46" s="72">
        <v>-2.1758839528558505E-2</v>
      </c>
      <c r="BB46" s="72">
        <v>-1.575532900834109E-2</v>
      </c>
      <c r="BC46" s="72">
        <v>-1.5065913370998163E-2</v>
      </c>
      <c r="BD46" s="72">
        <v>-1.5296367112810683E-2</v>
      </c>
      <c r="BE46" s="24"/>
      <c r="BF46" s="72">
        <v>-1.844660194174752E-2</v>
      </c>
    </row>
    <row r="47" spans="1:58">
      <c r="A47" s="71" t="s">
        <v>8</v>
      </c>
      <c r="B47" s="24"/>
      <c r="C47" s="73"/>
      <c r="D47" s="73"/>
      <c r="E47" s="73"/>
      <c r="F47" s="73"/>
      <c r="G47" s="24">
        <v>4.3613707165109039E-2</v>
      </c>
      <c r="H47" s="73">
        <v>4.2268041237113474E-2</v>
      </c>
      <c r="I47" s="73">
        <v>3.4623217922606919E-2</v>
      </c>
      <c r="J47" s="73">
        <v>3.2193158953722323E-2</v>
      </c>
      <c r="K47" s="72">
        <v>2.9850746268656803E-2</v>
      </c>
      <c r="L47" s="24">
        <v>2.9850746268656803E-2</v>
      </c>
      <c r="M47" s="73">
        <v>3.3630069238377747E-2</v>
      </c>
      <c r="N47" s="73">
        <v>3.4448818897637734E-2</v>
      </c>
      <c r="O47" s="73">
        <v>2.9239766081871288E-2</v>
      </c>
      <c r="P47" s="72">
        <v>2.9951690821256038E-2</v>
      </c>
      <c r="Q47" s="24">
        <v>2.9951690821256038E-2</v>
      </c>
      <c r="R47" s="73">
        <v>3.2535885167464196E-2</v>
      </c>
      <c r="S47" s="73">
        <v>3.520456707897246E-2</v>
      </c>
      <c r="T47" s="73">
        <v>4.1666666666666741E-2</v>
      </c>
      <c r="U47" s="72">
        <v>4.2213883677298281E-2</v>
      </c>
      <c r="V47" s="24">
        <v>4.2213883677298281E-2</v>
      </c>
      <c r="W47" s="73">
        <v>3.8924930491195608E-2</v>
      </c>
      <c r="X47" s="73">
        <v>4.4117647058823595E-2</v>
      </c>
      <c r="Y47" s="73">
        <v>4.8181818181818103E-2</v>
      </c>
      <c r="Z47" s="72">
        <v>5.2205220522052231E-2</v>
      </c>
      <c r="AA47" s="24">
        <v>5.2205220522052231E-2</v>
      </c>
      <c r="AB47" s="73">
        <v>5.7091882247992887E-2</v>
      </c>
      <c r="AC47" s="73">
        <v>5.8098591549295753E-2</v>
      </c>
      <c r="AD47" s="73">
        <v>6.6782307025151866E-2</v>
      </c>
      <c r="AE47" s="72">
        <v>8.0410607356715236E-2</v>
      </c>
      <c r="AF47" s="24">
        <v>8.0410607356715236E-2</v>
      </c>
      <c r="AG47" s="73">
        <v>8.7763713080168726E-2</v>
      </c>
      <c r="AH47" s="73">
        <v>8.8186356073211236E-2</v>
      </c>
      <c r="AI47" s="73">
        <v>8.5365853658536661E-2</v>
      </c>
      <c r="AJ47" s="72">
        <v>7.9968329374505043E-2</v>
      </c>
      <c r="AK47" s="24">
        <v>7.9968329374505043E-2</v>
      </c>
      <c r="AL47" s="73">
        <v>6.9821567106283844E-2</v>
      </c>
      <c r="AM47" s="73">
        <v>2.4464831804281273E-2</v>
      </c>
      <c r="AN47" s="73">
        <v>-4.7940074906367092E-2</v>
      </c>
      <c r="AO47" s="72">
        <v>-9.4574780058651053E-2</v>
      </c>
      <c r="AP47" s="24">
        <v>-9.4574780058651053E-2</v>
      </c>
      <c r="AQ47" s="73">
        <v>-0.12037708484408993</v>
      </c>
      <c r="AR47" s="73">
        <v>-0.10597014925373138</v>
      </c>
      <c r="AS47" s="73">
        <v>-6.2155782848151042E-2</v>
      </c>
      <c r="AT47" s="72">
        <v>-4.3724696356275294E-2</v>
      </c>
      <c r="AU47" s="24">
        <v>-4.3724696356275294E-2</v>
      </c>
      <c r="AV47" s="73">
        <v>-3.8746908491343768E-2</v>
      </c>
      <c r="AW47" s="73">
        <v>-4.090150250417357E-2</v>
      </c>
      <c r="AX47" s="73">
        <v>-5.7046979865771785E-2</v>
      </c>
      <c r="AY47" s="72">
        <v>-6.6045723962743441E-2</v>
      </c>
      <c r="AZ47" s="24">
        <v>-6.6045723962743441E-2</v>
      </c>
      <c r="BA47" s="73">
        <v>-7.461406518010294E-2</v>
      </c>
      <c r="BB47" s="73">
        <v>-7.571801566579639E-2</v>
      </c>
      <c r="BC47" s="73">
        <v>-6.939501779359436E-2</v>
      </c>
      <c r="BD47" s="72">
        <v>-6.6183136899365391E-2</v>
      </c>
      <c r="BE47" s="24">
        <v>-6.6183136899365391E-2</v>
      </c>
      <c r="BF47" s="73">
        <v>-6.302131603336425E-2</v>
      </c>
    </row>
    <row r="48" spans="1:58">
      <c r="A48" s="71" t="s">
        <v>208</v>
      </c>
      <c r="B48" s="24"/>
      <c r="C48" s="73"/>
      <c r="D48" s="73"/>
      <c r="E48" s="73"/>
      <c r="F48" s="73"/>
      <c r="G48" s="200">
        <v>42</v>
      </c>
      <c r="H48" s="73"/>
      <c r="I48" s="73"/>
      <c r="J48" s="73"/>
      <c r="K48" s="72"/>
      <c r="L48" s="200">
        <v>30</v>
      </c>
      <c r="M48" s="73"/>
      <c r="N48" s="73"/>
      <c r="O48" s="73"/>
      <c r="P48" s="72"/>
      <c r="Q48" s="200">
        <v>31</v>
      </c>
      <c r="R48" s="73"/>
      <c r="S48" s="73"/>
      <c r="T48" s="73"/>
      <c r="U48" s="72"/>
      <c r="V48" s="200">
        <v>45</v>
      </c>
      <c r="W48" s="73"/>
      <c r="X48" s="73"/>
      <c r="Y48" s="73"/>
      <c r="Z48" s="72"/>
      <c r="AA48" s="200">
        <v>58</v>
      </c>
      <c r="AB48" s="73"/>
      <c r="AC48" s="73"/>
      <c r="AD48" s="73"/>
      <c r="AE48" s="72"/>
      <c r="AF48" s="200">
        <v>94</v>
      </c>
      <c r="AG48" s="73"/>
      <c r="AH48" s="73"/>
      <c r="AI48" s="73"/>
      <c r="AJ48" s="72"/>
      <c r="AK48" s="200">
        <v>101</v>
      </c>
      <c r="AL48" s="73"/>
      <c r="AM48" s="197">
        <v>-39</v>
      </c>
      <c r="AN48" s="197">
        <v>-69</v>
      </c>
      <c r="AO48" s="197">
        <v>-36</v>
      </c>
      <c r="AP48" s="200">
        <v>-129</v>
      </c>
      <c r="AQ48" s="199">
        <v>-22</v>
      </c>
      <c r="AR48" s="199">
        <v>-15</v>
      </c>
      <c r="AS48" s="199">
        <v>-6</v>
      </c>
      <c r="AT48" s="199">
        <v>-11</v>
      </c>
      <c r="AU48" s="200">
        <v>-54</v>
      </c>
      <c r="AV48" s="199">
        <v>-15</v>
      </c>
      <c r="AW48" s="199">
        <v>-17</v>
      </c>
      <c r="AX48" s="199">
        <v>-25</v>
      </c>
      <c r="AY48" s="199">
        <v>-21</v>
      </c>
      <c r="AZ48" s="200">
        <v>-78</v>
      </c>
      <c r="BA48" s="199">
        <v>-24</v>
      </c>
      <c r="BB48" s="199">
        <v>-17</v>
      </c>
      <c r="BC48" s="199">
        <v>-16</v>
      </c>
      <c r="BD48" s="199">
        <v>-16</v>
      </c>
      <c r="BE48" s="200">
        <v>-73</v>
      </c>
      <c r="BF48" s="199">
        <v>-19</v>
      </c>
    </row>
    <row r="49" spans="1:202" ht="8.25" customHeight="1">
      <c r="A49" s="71"/>
      <c r="B49" s="24"/>
      <c r="C49" s="73"/>
      <c r="D49" s="73"/>
      <c r="E49" s="73"/>
      <c r="F49" s="73"/>
      <c r="G49" s="24"/>
      <c r="H49" s="73"/>
      <c r="I49" s="73"/>
      <c r="J49" s="73"/>
      <c r="K49" s="72"/>
      <c r="L49" s="24"/>
      <c r="M49" s="73"/>
      <c r="N49" s="73"/>
      <c r="O49" s="73"/>
      <c r="P49" s="72"/>
      <c r="Q49" s="24"/>
      <c r="R49" s="73"/>
      <c r="S49" s="73"/>
      <c r="T49" s="73"/>
      <c r="U49" s="72"/>
      <c r="V49" s="24"/>
      <c r="W49" s="73"/>
      <c r="X49" s="73"/>
      <c r="Y49" s="73"/>
      <c r="Z49" s="72"/>
      <c r="AA49" s="24"/>
      <c r="AB49" s="73"/>
      <c r="AC49" s="73"/>
      <c r="AD49" s="73"/>
      <c r="AE49" s="72"/>
      <c r="AF49" s="24"/>
      <c r="AG49" s="73"/>
      <c r="AH49" s="73"/>
      <c r="AI49" s="73"/>
      <c r="AJ49" s="72"/>
      <c r="AK49" s="24"/>
      <c r="AL49" s="73"/>
      <c r="AM49" s="73"/>
      <c r="AN49" s="73"/>
      <c r="AO49" s="72"/>
      <c r="AP49" s="24"/>
      <c r="AQ49" s="73"/>
      <c r="AR49" s="73"/>
      <c r="AS49" s="73"/>
      <c r="AT49" s="72"/>
      <c r="AU49" s="24"/>
      <c r="AV49" s="73"/>
      <c r="AW49" s="73"/>
      <c r="AX49" s="73"/>
      <c r="AY49" s="72"/>
      <c r="AZ49" s="24"/>
      <c r="BA49" s="73"/>
      <c r="BB49" s="73"/>
      <c r="BC49" s="73"/>
      <c r="BD49" s="72"/>
      <c r="BE49" s="24"/>
      <c r="BF49" s="73"/>
    </row>
    <row r="50" spans="1:202" s="2" customFormat="1">
      <c r="A50" s="69" t="s">
        <v>148</v>
      </c>
      <c r="B50" s="63">
        <v>64</v>
      </c>
      <c r="C50" s="76">
        <v>68</v>
      </c>
      <c r="D50" s="76">
        <v>66</v>
      </c>
      <c r="E50" s="76">
        <v>67</v>
      </c>
      <c r="F50" s="76">
        <v>66</v>
      </c>
      <c r="G50" s="63">
        <v>67</v>
      </c>
      <c r="H50" s="76">
        <v>67</v>
      </c>
      <c r="I50" s="76">
        <v>67</v>
      </c>
      <c r="J50" s="76">
        <v>70</v>
      </c>
      <c r="K50" s="70">
        <v>70</v>
      </c>
      <c r="L50" s="28">
        <v>69</v>
      </c>
      <c r="M50" s="76">
        <v>73</v>
      </c>
      <c r="N50" s="76">
        <v>72</v>
      </c>
      <c r="O50" s="76">
        <v>76</v>
      </c>
      <c r="P50" s="70">
        <v>78</v>
      </c>
      <c r="Q50" s="28">
        <v>75</v>
      </c>
      <c r="R50" s="76">
        <v>79</v>
      </c>
      <c r="S50" s="76">
        <v>80</v>
      </c>
      <c r="T50" s="76">
        <v>81</v>
      </c>
      <c r="U50" s="70">
        <v>81</v>
      </c>
      <c r="V50" s="28">
        <v>80</v>
      </c>
      <c r="W50" s="76">
        <v>84</v>
      </c>
      <c r="X50" s="76">
        <v>80</v>
      </c>
      <c r="Y50" s="76">
        <v>80</v>
      </c>
      <c r="Z50" s="70">
        <v>80</v>
      </c>
      <c r="AA50" s="28">
        <v>81</v>
      </c>
      <c r="AB50" s="76">
        <v>83</v>
      </c>
      <c r="AC50" s="76">
        <v>85</v>
      </c>
      <c r="AD50" s="76">
        <v>86</v>
      </c>
      <c r="AE50" s="70">
        <v>82</v>
      </c>
      <c r="AF50" s="28">
        <v>84</v>
      </c>
      <c r="AG50" s="76">
        <v>82</v>
      </c>
      <c r="AH50" s="76">
        <v>84</v>
      </c>
      <c r="AI50" s="76">
        <v>85</v>
      </c>
      <c r="AJ50" s="70">
        <v>85</v>
      </c>
      <c r="AK50" s="28">
        <v>84</v>
      </c>
      <c r="AL50" s="76">
        <v>87</v>
      </c>
      <c r="AM50" s="76">
        <v>88</v>
      </c>
      <c r="AN50" s="76">
        <v>88</v>
      </c>
      <c r="AO50" s="70">
        <v>88</v>
      </c>
      <c r="AP50" s="28">
        <v>88</v>
      </c>
      <c r="AQ50" s="76">
        <v>90</v>
      </c>
      <c r="AR50" s="76">
        <v>90</v>
      </c>
      <c r="AS50" s="76">
        <v>88</v>
      </c>
      <c r="AT50" s="70">
        <v>90</v>
      </c>
      <c r="AU50" s="28">
        <v>89</v>
      </c>
      <c r="AV50" s="76">
        <v>90</v>
      </c>
      <c r="AW50" s="76">
        <v>90</v>
      </c>
      <c r="AX50" s="76">
        <v>90</v>
      </c>
      <c r="AY50" s="70">
        <v>92</v>
      </c>
      <c r="AZ50" s="28">
        <v>90</v>
      </c>
      <c r="BA50" s="76">
        <v>92</v>
      </c>
      <c r="BB50" s="76">
        <v>93</v>
      </c>
      <c r="BC50" s="76">
        <v>93</v>
      </c>
      <c r="BD50" s="70">
        <v>96</v>
      </c>
      <c r="BE50" s="28">
        <v>93</v>
      </c>
      <c r="BF50" s="76">
        <v>96</v>
      </c>
      <c r="BG50" s="3"/>
      <c r="BH50" s="3"/>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row>
    <row r="51" spans="1:202">
      <c r="A51" s="71" t="s">
        <v>7</v>
      </c>
      <c r="B51" s="24"/>
      <c r="C51" s="72"/>
      <c r="D51" s="72">
        <v>-2.9411764705882359E-2</v>
      </c>
      <c r="E51" s="72">
        <v>1.5151515151515138E-2</v>
      </c>
      <c r="F51" s="72">
        <v>-1.4925373134328401E-2</v>
      </c>
      <c r="G51" s="24"/>
      <c r="H51" s="72">
        <v>1.5151515151515138E-2</v>
      </c>
      <c r="I51" s="72">
        <v>0</v>
      </c>
      <c r="J51" s="72">
        <v>4.4776119402984982E-2</v>
      </c>
      <c r="K51" s="72">
        <v>0</v>
      </c>
      <c r="L51" s="27"/>
      <c r="M51" s="72">
        <v>4.2857142857142927E-2</v>
      </c>
      <c r="N51" s="72">
        <v>-1.3698630136986356E-2</v>
      </c>
      <c r="O51" s="72">
        <v>5.555555555555558E-2</v>
      </c>
      <c r="P51" s="72">
        <v>2.6315789473684292E-2</v>
      </c>
      <c r="Q51" s="27"/>
      <c r="R51" s="72">
        <v>1.2820512820512775E-2</v>
      </c>
      <c r="S51" s="72">
        <v>1.2658227848101333E-2</v>
      </c>
      <c r="T51" s="72">
        <v>1.2499999999999956E-2</v>
      </c>
      <c r="U51" s="72">
        <v>0</v>
      </c>
      <c r="V51" s="27"/>
      <c r="W51" s="72">
        <v>3.7037037037036979E-2</v>
      </c>
      <c r="X51" s="72">
        <v>-4.7619047619047672E-2</v>
      </c>
      <c r="Y51" s="72">
        <v>0</v>
      </c>
      <c r="Z51" s="72">
        <v>0</v>
      </c>
      <c r="AA51" s="27"/>
      <c r="AB51" s="72">
        <v>3.7500000000000089E-2</v>
      </c>
      <c r="AC51" s="72">
        <v>2.4096385542168752E-2</v>
      </c>
      <c r="AD51" s="72">
        <v>1.1764705882352899E-2</v>
      </c>
      <c r="AE51" s="72">
        <v>-4.6511627906976716E-2</v>
      </c>
      <c r="AF51" s="27"/>
      <c r="AG51" s="72">
        <v>0</v>
      </c>
      <c r="AH51" s="72">
        <v>2.4390243902439046E-2</v>
      </c>
      <c r="AI51" s="72">
        <v>1.1904761904761862E-2</v>
      </c>
      <c r="AJ51" s="72">
        <v>0</v>
      </c>
      <c r="AK51" s="27"/>
      <c r="AL51" s="72">
        <v>2.3529411764705799E-2</v>
      </c>
      <c r="AM51" s="72">
        <v>1.1494252873563315E-2</v>
      </c>
      <c r="AN51" s="72">
        <v>0</v>
      </c>
      <c r="AO51" s="72">
        <v>0</v>
      </c>
      <c r="AP51" s="27"/>
      <c r="AQ51" s="72">
        <v>2.2727272727272707E-2</v>
      </c>
      <c r="AR51" s="72">
        <v>0</v>
      </c>
      <c r="AS51" s="72">
        <v>-2.2222222222222254E-2</v>
      </c>
      <c r="AT51" s="72">
        <v>2.2727272727272707E-2</v>
      </c>
      <c r="AU51" s="27"/>
      <c r="AV51" s="72">
        <v>0</v>
      </c>
      <c r="AW51" s="72">
        <v>0</v>
      </c>
      <c r="AX51" s="72">
        <v>0</v>
      </c>
      <c r="AY51" s="72">
        <v>2.2222222222222143E-2</v>
      </c>
      <c r="AZ51" s="27"/>
      <c r="BA51" s="72">
        <v>0</v>
      </c>
      <c r="BB51" s="72">
        <v>1.0869565217391353E-2</v>
      </c>
      <c r="BC51" s="72">
        <v>0</v>
      </c>
      <c r="BD51" s="72">
        <v>3.2258064516129004E-2</v>
      </c>
      <c r="BE51" s="27"/>
      <c r="BF51" s="72">
        <v>0</v>
      </c>
    </row>
    <row r="52" spans="1:202">
      <c r="A52" s="71" t="s">
        <v>8</v>
      </c>
      <c r="B52" s="24"/>
      <c r="C52" s="73"/>
      <c r="D52" s="73"/>
      <c r="E52" s="73"/>
      <c r="F52" s="73"/>
      <c r="G52" s="24">
        <v>4.6875E-2</v>
      </c>
      <c r="H52" s="73">
        <v>-1.4705882352941124E-2</v>
      </c>
      <c r="I52" s="73">
        <v>1.5151515151515138E-2</v>
      </c>
      <c r="J52" s="73">
        <v>4.4776119402984982E-2</v>
      </c>
      <c r="K52" s="72">
        <v>6.0606060606060552E-2</v>
      </c>
      <c r="L52" s="24">
        <v>2.9850746268656803E-2</v>
      </c>
      <c r="M52" s="72">
        <v>8.9552238805970186E-2</v>
      </c>
      <c r="N52" s="73">
        <v>7.4626865671641784E-2</v>
      </c>
      <c r="O52" s="73">
        <v>8.5714285714285632E-2</v>
      </c>
      <c r="P52" s="72">
        <v>0.11428571428571432</v>
      </c>
      <c r="Q52" s="24">
        <v>8.6956521739130377E-2</v>
      </c>
      <c r="R52" s="72">
        <v>8.2191780821917915E-2</v>
      </c>
      <c r="S52" s="73">
        <v>0.11111111111111116</v>
      </c>
      <c r="T52" s="73">
        <v>6.578947368421062E-2</v>
      </c>
      <c r="U52" s="72">
        <v>3.8461538461538547E-2</v>
      </c>
      <c r="V52" s="24">
        <v>6.6666666666666652E-2</v>
      </c>
      <c r="W52" s="72">
        <v>6.3291139240506222E-2</v>
      </c>
      <c r="X52" s="73">
        <v>0</v>
      </c>
      <c r="Y52" s="73">
        <v>-1.2345679012345734E-2</v>
      </c>
      <c r="Z52" s="72">
        <v>-1.2345679012345734E-2</v>
      </c>
      <c r="AA52" s="24">
        <v>1.2499999999999956E-2</v>
      </c>
      <c r="AB52" s="72">
        <v>-1.1904761904761862E-2</v>
      </c>
      <c r="AC52" s="73">
        <v>6.25E-2</v>
      </c>
      <c r="AD52" s="73">
        <v>7.4999999999999956E-2</v>
      </c>
      <c r="AE52" s="72">
        <v>2.4999999999999911E-2</v>
      </c>
      <c r="AF52" s="24">
        <v>3.7037037037036979E-2</v>
      </c>
      <c r="AG52" s="72">
        <v>-1.2048192771084376E-2</v>
      </c>
      <c r="AH52" s="73">
        <v>-1.1764705882352899E-2</v>
      </c>
      <c r="AI52" s="73">
        <v>-1.1627906976744207E-2</v>
      </c>
      <c r="AJ52" s="72">
        <v>3.6585365853658569E-2</v>
      </c>
      <c r="AK52" s="24">
        <v>0</v>
      </c>
      <c r="AL52" s="72">
        <v>6.0975609756097615E-2</v>
      </c>
      <c r="AM52" s="73">
        <v>4.7619047619047672E-2</v>
      </c>
      <c r="AN52" s="73">
        <v>3.529411764705892E-2</v>
      </c>
      <c r="AO52" s="72">
        <v>3.529411764705892E-2</v>
      </c>
      <c r="AP52" s="24">
        <v>4.7619047619047672E-2</v>
      </c>
      <c r="AQ52" s="72">
        <v>3.4482758620689724E-2</v>
      </c>
      <c r="AR52" s="73">
        <v>2.2727272727272707E-2</v>
      </c>
      <c r="AS52" s="73">
        <v>0</v>
      </c>
      <c r="AT52" s="72">
        <v>2.2727272727272707E-2</v>
      </c>
      <c r="AU52" s="24">
        <v>1.1363636363636465E-2</v>
      </c>
      <c r="AV52" s="72">
        <v>0</v>
      </c>
      <c r="AW52" s="73">
        <v>0</v>
      </c>
      <c r="AX52" s="73">
        <v>2.2727272727272707E-2</v>
      </c>
      <c r="AY52" s="72">
        <v>2.2222222222222143E-2</v>
      </c>
      <c r="AZ52" s="24">
        <v>1.1235955056179803E-2</v>
      </c>
      <c r="BA52" s="72">
        <v>2.2222222222222143E-2</v>
      </c>
      <c r="BB52" s="73">
        <v>3.3333333333333437E-2</v>
      </c>
      <c r="BC52" s="73">
        <v>3.3333333333333437E-2</v>
      </c>
      <c r="BD52" s="72">
        <v>4.3478260869565188E-2</v>
      </c>
      <c r="BE52" s="24">
        <v>3.3333333333333437E-2</v>
      </c>
      <c r="BF52" s="72">
        <v>4.3478260869565188E-2</v>
      </c>
    </row>
    <row r="53" spans="1:202" ht="26.4">
      <c r="A53" s="103" t="s">
        <v>70</v>
      </c>
      <c r="B53" s="100">
        <v>1.7</v>
      </c>
      <c r="C53" s="81">
        <v>1.9</v>
      </c>
      <c r="D53" s="81">
        <v>2</v>
      </c>
      <c r="E53" s="81">
        <v>2.1</v>
      </c>
      <c r="F53" s="81">
        <v>2.2000000000000002</v>
      </c>
      <c r="G53" s="100">
        <v>2.2000000000000002</v>
      </c>
      <c r="H53" s="81">
        <v>2.2999999999999998</v>
      </c>
      <c r="I53" s="81">
        <v>2.4</v>
      </c>
      <c r="J53" s="81">
        <v>2.5</v>
      </c>
      <c r="K53" s="81">
        <v>2.7</v>
      </c>
      <c r="L53" s="101">
        <v>2.7</v>
      </c>
      <c r="M53" s="81">
        <v>3</v>
      </c>
      <c r="N53" s="81">
        <v>3.4</v>
      </c>
      <c r="O53" s="81">
        <v>3.8</v>
      </c>
      <c r="P53" s="81">
        <v>4.3</v>
      </c>
      <c r="Q53" s="101">
        <v>4.3</v>
      </c>
      <c r="R53" s="81">
        <v>4.8</v>
      </c>
      <c r="S53" s="81">
        <v>5.3</v>
      </c>
      <c r="T53" s="81">
        <v>6</v>
      </c>
      <c r="U53" s="81">
        <v>6.7</v>
      </c>
      <c r="V53" s="101">
        <v>6.7</v>
      </c>
      <c r="W53" s="81">
        <v>7.5</v>
      </c>
      <c r="X53" s="81">
        <v>8.3000000000000007</v>
      </c>
      <c r="Y53" s="81">
        <v>9</v>
      </c>
      <c r="Z53" s="81">
        <v>9.6</v>
      </c>
      <c r="AA53" s="101">
        <v>9.6</v>
      </c>
      <c r="AB53" s="81">
        <v>10.4</v>
      </c>
      <c r="AC53" s="81">
        <v>15.2</v>
      </c>
      <c r="AD53" s="81">
        <v>17.3</v>
      </c>
      <c r="AE53" s="81">
        <v>18.100000000000001</v>
      </c>
      <c r="AF53" s="101">
        <v>18.100000000000001</v>
      </c>
      <c r="AG53" s="81">
        <v>20</v>
      </c>
      <c r="AH53" s="148">
        <v>21.9</v>
      </c>
      <c r="AI53" s="148">
        <v>24</v>
      </c>
      <c r="AJ53" s="81">
        <v>32.5</v>
      </c>
      <c r="AK53" s="101">
        <v>32.5</v>
      </c>
      <c r="AL53" s="81">
        <v>33.200000000000003</v>
      </c>
      <c r="AM53" s="148">
        <v>34.9</v>
      </c>
      <c r="AN53" s="148">
        <v>36.700000000000003</v>
      </c>
      <c r="AO53" s="81">
        <v>37.799999999999997</v>
      </c>
      <c r="AP53" s="101">
        <v>37.799999999999997</v>
      </c>
      <c r="AQ53" s="81">
        <v>38.9</v>
      </c>
      <c r="AR53" s="148">
        <v>40.200000000000003</v>
      </c>
      <c r="AS53" s="148">
        <v>41.8</v>
      </c>
      <c r="AT53" s="81">
        <v>43.4</v>
      </c>
      <c r="AU53" s="101">
        <v>43.4</v>
      </c>
      <c r="AV53" s="81">
        <v>45.1</v>
      </c>
      <c r="AW53" s="81">
        <v>47.2</v>
      </c>
      <c r="AX53" s="81">
        <v>49.5</v>
      </c>
      <c r="AY53" s="81">
        <v>51.5</v>
      </c>
      <c r="AZ53" s="101">
        <v>51.5</v>
      </c>
      <c r="BA53" s="81">
        <v>53.5</v>
      </c>
      <c r="BB53" s="81">
        <v>55.4</v>
      </c>
      <c r="BC53" s="81">
        <v>57.41</v>
      </c>
      <c r="BD53" s="81">
        <v>59.1</v>
      </c>
      <c r="BE53" s="101">
        <v>59.1</v>
      </c>
      <c r="BF53" s="81">
        <v>61.5</v>
      </c>
    </row>
    <row r="54" spans="1:202">
      <c r="A54" s="71" t="s">
        <v>7</v>
      </c>
      <c r="B54" s="24"/>
      <c r="C54" s="72"/>
      <c r="D54" s="72">
        <v>5.2631578947368363E-2</v>
      </c>
      <c r="E54" s="72">
        <v>5.0000000000000044E-2</v>
      </c>
      <c r="F54" s="72">
        <v>4.7619047619047672E-2</v>
      </c>
      <c r="G54" s="24"/>
      <c r="H54" s="72">
        <v>4.5454545454545192E-2</v>
      </c>
      <c r="I54" s="72">
        <v>4.3478260869565188E-2</v>
      </c>
      <c r="J54" s="72">
        <v>4.1666666666666741E-2</v>
      </c>
      <c r="K54" s="72">
        <v>8.0000000000000071E-2</v>
      </c>
      <c r="L54" s="27"/>
      <c r="M54" s="72">
        <v>0.11111111111111094</v>
      </c>
      <c r="N54" s="72">
        <v>0.1333333333333333</v>
      </c>
      <c r="O54" s="72">
        <v>0.11764705882352944</v>
      </c>
      <c r="P54" s="72">
        <v>0.13157894736842102</v>
      </c>
      <c r="Q54" s="27"/>
      <c r="R54" s="72">
        <v>0.11627906976744184</v>
      </c>
      <c r="S54" s="72">
        <v>0.10416666666666674</v>
      </c>
      <c r="T54" s="72">
        <v>0.13207547169811318</v>
      </c>
      <c r="U54" s="72">
        <v>0.1166666666666667</v>
      </c>
      <c r="V54" s="27"/>
      <c r="W54" s="72">
        <v>0.11940298507462677</v>
      </c>
      <c r="X54" s="72">
        <v>0.10666666666666669</v>
      </c>
      <c r="Y54" s="72">
        <v>8.43373493975903E-2</v>
      </c>
      <c r="Z54" s="72">
        <v>6.6666666666666652E-2</v>
      </c>
      <c r="AA54" s="27"/>
      <c r="AB54" s="72">
        <v>8.3333333333333481E-2</v>
      </c>
      <c r="AC54" s="72">
        <v>0.46153846153846145</v>
      </c>
      <c r="AD54" s="72">
        <v>0.13815789473684226</v>
      </c>
      <c r="AE54" s="72">
        <v>4.6242774566473965E-2</v>
      </c>
      <c r="AF54" s="27"/>
      <c r="AG54" s="72">
        <v>0.10497237569060758</v>
      </c>
      <c r="AH54" s="72">
        <v>9.4999999999999973E-2</v>
      </c>
      <c r="AI54" s="72">
        <v>9.5890410958904271E-2</v>
      </c>
      <c r="AJ54" s="72">
        <v>0.35416666666666674</v>
      </c>
      <c r="AK54" s="27"/>
      <c r="AL54" s="72">
        <v>2.1538461538461728E-2</v>
      </c>
      <c r="AM54" s="72">
        <v>5.1204819277108404E-2</v>
      </c>
      <c r="AN54" s="72">
        <v>5.157593123209181E-2</v>
      </c>
      <c r="AO54" s="72">
        <v>2.9972752043596618E-2</v>
      </c>
      <c r="AP54" s="27"/>
      <c r="AQ54" s="72">
        <v>2.9100529100529071E-2</v>
      </c>
      <c r="AR54" s="72">
        <v>3.3419023136247006E-2</v>
      </c>
      <c r="AS54" s="72">
        <v>3.9800995024875441E-2</v>
      </c>
      <c r="AT54" s="72">
        <v>3.8277511961722466E-2</v>
      </c>
      <c r="AU54" s="27"/>
      <c r="AV54" s="72">
        <v>3.9170506912442393E-2</v>
      </c>
      <c r="AW54" s="72">
        <v>4.6563192904656381E-2</v>
      </c>
      <c r="AX54" s="72">
        <v>4.8728813559322015E-2</v>
      </c>
      <c r="AY54" s="72">
        <v>4.0404040404040442E-2</v>
      </c>
      <c r="AZ54" s="27"/>
      <c r="BA54" s="72">
        <v>3.8834951456310662E-2</v>
      </c>
      <c r="BB54" s="72">
        <v>3.5514018691588767E-2</v>
      </c>
      <c r="BC54" s="72">
        <v>3.6281588447653501E-2</v>
      </c>
      <c r="BD54" s="72">
        <v>2.943738024734377E-2</v>
      </c>
      <c r="BE54" s="27"/>
      <c r="BF54" s="72">
        <v>4.0609137055837463E-2</v>
      </c>
    </row>
    <row r="55" spans="1:202">
      <c r="A55" s="71" t="s">
        <v>8</v>
      </c>
      <c r="B55" s="24"/>
      <c r="C55" s="73"/>
      <c r="D55" s="73"/>
      <c r="E55" s="73"/>
      <c r="F55" s="73"/>
      <c r="G55" s="24">
        <v>0.29411764705882359</v>
      </c>
      <c r="H55" s="73">
        <v>0.21052631578947367</v>
      </c>
      <c r="I55" s="73">
        <v>0.19999999999999996</v>
      </c>
      <c r="J55" s="73">
        <v>0.19047619047619047</v>
      </c>
      <c r="K55" s="72">
        <v>0.22727272727272729</v>
      </c>
      <c r="L55" s="24">
        <v>0.22727272727272729</v>
      </c>
      <c r="M55" s="73">
        <v>0.30434782608695654</v>
      </c>
      <c r="N55" s="73">
        <v>0.41666666666666674</v>
      </c>
      <c r="O55" s="73">
        <v>0.52</v>
      </c>
      <c r="P55" s="72">
        <v>0.59259259259259234</v>
      </c>
      <c r="Q55" s="24">
        <v>0.59259259259259234</v>
      </c>
      <c r="R55" s="73">
        <v>0.59999999999999987</v>
      </c>
      <c r="S55" s="73">
        <v>0.55882352941176472</v>
      </c>
      <c r="T55" s="73">
        <v>0.57894736842105265</v>
      </c>
      <c r="U55" s="72">
        <v>0.55813953488372103</v>
      </c>
      <c r="V55" s="24">
        <v>0.55813953488372103</v>
      </c>
      <c r="W55" s="73">
        <v>0.5625</v>
      </c>
      <c r="X55" s="73">
        <v>0.5660377358490567</v>
      </c>
      <c r="Y55" s="73">
        <v>0.5</v>
      </c>
      <c r="Z55" s="72">
        <v>0.43283582089552231</v>
      </c>
      <c r="AA55" s="24">
        <v>0.43283582089552231</v>
      </c>
      <c r="AB55" s="73">
        <v>0.38666666666666671</v>
      </c>
      <c r="AC55" s="73">
        <v>0.83132530120481896</v>
      </c>
      <c r="AD55" s="73">
        <v>0.92222222222222228</v>
      </c>
      <c r="AE55" s="72">
        <v>0.88541666666666696</v>
      </c>
      <c r="AF55" s="24">
        <v>0.88541666666666696</v>
      </c>
      <c r="AG55" s="73">
        <v>0.92307692307692291</v>
      </c>
      <c r="AH55" s="73">
        <v>0.4407894736842104</v>
      </c>
      <c r="AI55" s="73">
        <v>0.38728323699421963</v>
      </c>
      <c r="AJ55" s="72">
        <v>0.79558011049723754</v>
      </c>
      <c r="AK55" s="24">
        <v>0.79558011049723754</v>
      </c>
      <c r="AL55" s="73">
        <v>0.66000000000000014</v>
      </c>
      <c r="AM55" s="73">
        <v>0.59360730593607314</v>
      </c>
      <c r="AN55" s="73">
        <v>0.52916666666666679</v>
      </c>
      <c r="AO55" s="72">
        <v>0.1630769230769229</v>
      </c>
      <c r="AP55" s="24">
        <v>0.1630769230769229</v>
      </c>
      <c r="AQ55" s="73">
        <v>0.17168674698795172</v>
      </c>
      <c r="AR55" s="73">
        <v>0.15186246418338123</v>
      </c>
      <c r="AS55" s="73">
        <v>0.13896457765667569</v>
      </c>
      <c r="AT55" s="72">
        <v>0.14814814814814814</v>
      </c>
      <c r="AU55" s="24">
        <v>0.14814814814814814</v>
      </c>
      <c r="AV55" s="73">
        <v>0.15938303341902316</v>
      </c>
      <c r="AW55" s="73">
        <v>0.17412935323383083</v>
      </c>
      <c r="AX55" s="73">
        <v>0.1842105263157896</v>
      </c>
      <c r="AY55" s="72">
        <v>0.18663594470046085</v>
      </c>
      <c r="AZ55" s="24">
        <v>0.18663594470046085</v>
      </c>
      <c r="BA55" s="73">
        <v>0.1862527716186253</v>
      </c>
      <c r="BB55" s="73">
        <v>0.17372881355932202</v>
      </c>
      <c r="BC55" s="73">
        <v>0.15979797979797983</v>
      </c>
      <c r="BD55" s="72">
        <v>0.14757281553398061</v>
      </c>
      <c r="BE55" s="24">
        <v>0.14757281553398061</v>
      </c>
      <c r="BF55" s="73">
        <v>0.14953271028037385</v>
      </c>
    </row>
    <row r="56" spans="1:202" ht="7.5" customHeight="1">
      <c r="A56" s="71"/>
      <c r="B56" s="24"/>
      <c r="C56" s="73"/>
      <c r="D56" s="73"/>
      <c r="E56" s="73"/>
      <c r="F56" s="73"/>
      <c r="G56" s="24"/>
      <c r="H56" s="73"/>
      <c r="I56" s="73"/>
      <c r="J56" s="73"/>
      <c r="K56" s="72"/>
      <c r="L56" s="24"/>
      <c r="M56" s="73"/>
      <c r="N56" s="73"/>
      <c r="O56" s="73"/>
      <c r="P56" s="72"/>
      <c r="Q56" s="24"/>
      <c r="R56" s="73"/>
      <c r="S56" s="73"/>
      <c r="T56" s="73"/>
      <c r="U56" s="72"/>
      <c r="V56" s="24"/>
      <c r="W56" s="73"/>
      <c r="X56" s="73"/>
      <c r="Y56" s="73"/>
      <c r="Z56" s="72"/>
      <c r="AA56" s="24"/>
      <c r="AB56" s="73"/>
      <c r="AC56" s="73"/>
      <c r="AD56" s="73"/>
      <c r="AE56" s="72"/>
      <c r="AF56" s="24"/>
      <c r="AG56" s="73"/>
      <c r="AH56" s="73"/>
      <c r="AI56" s="73"/>
      <c r="AJ56" s="72"/>
      <c r="AK56" s="24"/>
      <c r="AL56" s="73"/>
      <c r="AM56" s="73"/>
      <c r="AN56" s="73"/>
      <c r="AO56" s="72"/>
      <c r="AP56" s="24"/>
      <c r="AQ56" s="73"/>
      <c r="AR56" s="73"/>
      <c r="AS56" s="73"/>
      <c r="AT56" s="72"/>
      <c r="AU56" s="24"/>
      <c r="AV56" s="73"/>
      <c r="AW56" s="73"/>
      <c r="AX56" s="73"/>
      <c r="AY56" s="72"/>
      <c r="AZ56" s="24"/>
      <c r="BA56" s="73"/>
      <c r="BB56" s="73"/>
      <c r="BC56" s="73"/>
      <c r="BD56" s="72"/>
      <c r="BE56" s="24"/>
      <c r="BF56" s="73"/>
    </row>
    <row r="57" spans="1:202" s="2" customFormat="1">
      <c r="A57" s="69" t="s">
        <v>18</v>
      </c>
      <c r="B57" s="38">
        <v>7614</v>
      </c>
      <c r="C57" s="80" t="s">
        <v>52</v>
      </c>
      <c r="D57" s="80" t="s">
        <v>52</v>
      </c>
      <c r="E57" s="80" t="s">
        <v>52</v>
      </c>
      <c r="F57" s="80" t="s">
        <v>52</v>
      </c>
      <c r="G57" s="38">
        <v>7530</v>
      </c>
      <c r="H57" s="120" t="s">
        <v>44</v>
      </c>
      <c r="I57" s="120" t="s">
        <v>44</v>
      </c>
      <c r="J57" s="120" t="s">
        <v>44</v>
      </c>
      <c r="K57" s="120" t="s">
        <v>44</v>
      </c>
      <c r="L57" s="38">
        <v>7364</v>
      </c>
      <c r="M57" s="120" t="s">
        <v>44</v>
      </c>
      <c r="N57" s="120" t="s">
        <v>44</v>
      </c>
      <c r="O57" s="120" t="s">
        <v>44</v>
      </c>
      <c r="P57" s="120" t="s">
        <v>44</v>
      </c>
      <c r="Q57" s="38">
        <v>7216</v>
      </c>
      <c r="R57" s="120" t="s">
        <v>44</v>
      </c>
      <c r="S57" s="120" t="s">
        <v>44</v>
      </c>
      <c r="T57" s="120" t="s">
        <v>44</v>
      </c>
      <c r="U57" s="120" t="s">
        <v>44</v>
      </c>
      <c r="V57" s="37">
        <v>7076</v>
      </c>
      <c r="W57" s="120" t="s">
        <v>44</v>
      </c>
      <c r="X57" s="120" t="s">
        <v>44</v>
      </c>
      <c r="Y57" s="120" t="s">
        <v>44</v>
      </c>
      <c r="Z57" s="120" t="s">
        <v>44</v>
      </c>
      <c r="AA57" s="37">
        <v>7422</v>
      </c>
      <c r="AB57" s="138" t="s">
        <v>44</v>
      </c>
      <c r="AC57" s="138" t="s">
        <v>44</v>
      </c>
      <c r="AD57" s="70">
        <v>6576</v>
      </c>
      <c r="AE57" s="70">
        <v>6479</v>
      </c>
      <c r="AF57" s="37">
        <v>6479</v>
      </c>
      <c r="AG57" s="138" t="s">
        <v>44</v>
      </c>
      <c r="AH57" s="138" t="s">
        <v>44</v>
      </c>
      <c r="AI57" s="138" t="s">
        <v>44</v>
      </c>
      <c r="AJ57" s="70">
        <v>5964</v>
      </c>
      <c r="AK57" s="37">
        <v>5964</v>
      </c>
      <c r="AL57" s="138" t="s">
        <v>44</v>
      </c>
      <c r="AM57" s="138" t="s">
        <v>44</v>
      </c>
      <c r="AN57" s="138" t="s">
        <v>44</v>
      </c>
      <c r="AO57" s="70">
        <v>5896</v>
      </c>
      <c r="AP57" s="37">
        <v>5896</v>
      </c>
      <c r="AQ57" s="138" t="s">
        <v>44</v>
      </c>
      <c r="AR57" s="138" t="s">
        <v>44</v>
      </c>
      <c r="AS57" s="138" t="s">
        <v>44</v>
      </c>
      <c r="AT57" s="70">
        <v>5649</v>
      </c>
      <c r="AU57" s="37">
        <v>5649</v>
      </c>
      <c r="AV57" s="138" t="s">
        <v>44</v>
      </c>
      <c r="AW57" s="138" t="s">
        <v>44</v>
      </c>
      <c r="AX57" s="138" t="s">
        <v>44</v>
      </c>
      <c r="AY57" s="70">
        <v>5582</v>
      </c>
      <c r="AZ57" s="37">
        <v>5582</v>
      </c>
      <c r="BA57" s="138" t="s">
        <v>44</v>
      </c>
      <c r="BB57" s="138" t="s">
        <v>44</v>
      </c>
      <c r="BC57" s="138" t="s">
        <v>44</v>
      </c>
      <c r="BD57" s="70">
        <v>5494</v>
      </c>
      <c r="BE57" s="37">
        <v>5494</v>
      </c>
      <c r="BF57" s="70">
        <v>5358</v>
      </c>
      <c r="BG57" s="3"/>
      <c r="BH57" s="3"/>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row>
    <row r="58" spans="1:202" ht="13.5" customHeight="1">
      <c r="A58" s="71" t="s">
        <v>8</v>
      </c>
      <c r="B58" s="24"/>
      <c r="C58" s="73"/>
      <c r="D58" s="73"/>
      <c r="E58" s="73"/>
      <c r="F58" s="73"/>
      <c r="G58" s="24">
        <v>-1.1032308904649346E-2</v>
      </c>
      <c r="H58" s="73"/>
      <c r="I58" s="73"/>
      <c r="J58" s="73"/>
      <c r="K58" s="72"/>
      <c r="L58" s="24">
        <v>-2.2045152722443562E-2</v>
      </c>
      <c r="M58" s="73"/>
      <c r="N58" s="73"/>
      <c r="O58" s="73"/>
      <c r="P58" s="72"/>
      <c r="Q58" s="24">
        <v>-2.0097772949484005E-2</v>
      </c>
      <c r="R58" s="73"/>
      <c r="S58" s="73"/>
      <c r="T58" s="73"/>
      <c r="U58" s="72"/>
      <c r="V58" s="24">
        <v>-1.940133037694014E-2</v>
      </c>
      <c r="W58" s="73"/>
      <c r="X58" s="73"/>
      <c r="Y58" s="73"/>
      <c r="Z58" s="72"/>
      <c r="AA58" s="24">
        <v>4.8897682306387802E-2</v>
      </c>
      <c r="AB58" s="73"/>
      <c r="AC58" s="73"/>
      <c r="AD58" s="73"/>
      <c r="AE58" s="72"/>
      <c r="AF58" s="24">
        <v>-0.12705470223659387</v>
      </c>
      <c r="AG58" s="73"/>
      <c r="AH58" s="73"/>
      <c r="AI58" s="73"/>
      <c r="AJ58" s="72"/>
      <c r="AK58" s="24">
        <v>-7.9487575243093023E-2</v>
      </c>
      <c r="AL58" s="73"/>
      <c r="AM58" s="73"/>
      <c r="AN58" s="73"/>
      <c r="AO58" s="72"/>
      <c r="AP58" s="24">
        <v>-1.1401743796110031E-2</v>
      </c>
      <c r="AQ58" s="73"/>
      <c r="AR58" s="73"/>
      <c r="AS58" s="73"/>
      <c r="AT58" s="72"/>
      <c r="AU58" s="24">
        <v>-4.1892808683853477E-2</v>
      </c>
      <c r="AV58" s="73"/>
      <c r="AW58" s="73"/>
      <c r="AX58" s="73"/>
      <c r="AY58" s="72"/>
      <c r="AZ58" s="24">
        <v>-1.1860506284298133E-2</v>
      </c>
      <c r="BA58" s="73"/>
      <c r="BB58" s="73"/>
      <c r="BC58" s="73"/>
      <c r="BD58" s="72"/>
      <c r="BE58" s="24">
        <v>-1.5764958796130379E-2</v>
      </c>
      <c r="BF58" s="73"/>
    </row>
    <row r="59" spans="1:202" ht="2.25" customHeight="1">
      <c r="A59" s="71"/>
      <c r="B59" s="24"/>
      <c r="C59" s="73"/>
      <c r="D59" s="73"/>
      <c r="E59" s="73"/>
      <c r="F59" s="73"/>
      <c r="G59" s="24"/>
      <c r="H59" s="73"/>
      <c r="I59" s="73"/>
      <c r="J59" s="73"/>
      <c r="K59" s="72"/>
      <c r="L59" s="24"/>
      <c r="M59" s="73"/>
      <c r="N59" s="73"/>
      <c r="O59" s="73"/>
      <c r="P59" s="72"/>
      <c r="Q59" s="24"/>
      <c r="R59" s="73"/>
      <c r="S59" s="73"/>
      <c r="T59" s="73"/>
      <c r="U59" s="72"/>
      <c r="V59" s="24"/>
      <c r="W59" s="73"/>
      <c r="X59" s="73"/>
      <c r="Y59" s="73"/>
      <c r="Z59" s="72"/>
      <c r="AA59" s="24"/>
      <c r="AB59" s="73"/>
      <c r="AC59" s="73"/>
      <c r="AD59" s="73"/>
      <c r="AE59" s="72"/>
      <c r="AF59" s="24"/>
      <c r="AG59" s="73"/>
      <c r="AH59" s="73"/>
      <c r="AI59" s="73"/>
      <c r="AJ59" s="72"/>
      <c r="AK59" s="24"/>
      <c r="AL59" s="73"/>
      <c r="AM59" s="73"/>
      <c r="AN59" s="73"/>
      <c r="AO59" s="72"/>
      <c r="AP59" s="24" t="s">
        <v>162</v>
      </c>
      <c r="AQ59" s="73"/>
      <c r="AR59" s="73"/>
      <c r="AS59" s="73"/>
      <c r="AT59" s="72"/>
      <c r="AU59" s="24" t="s">
        <v>162</v>
      </c>
      <c r="AV59" s="73"/>
      <c r="AW59" s="73"/>
      <c r="AX59" s="73"/>
      <c r="AY59" s="72"/>
      <c r="AZ59" s="24" t="s">
        <v>162</v>
      </c>
      <c r="BA59" s="73"/>
      <c r="BB59" s="73"/>
      <c r="BC59" s="73"/>
      <c r="BD59" s="72"/>
      <c r="BE59" s="24" t="s">
        <v>162</v>
      </c>
      <c r="BF59" s="73"/>
    </row>
    <row r="60" spans="1:202" s="46" customFormat="1" ht="13.95" customHeight="1">
      <c r="A60" s="69" t="s">
        <v>153</v>
      </c>
      <c r="B60" s="169" t="s">
        <v>44</v>
      </c>
      <c r="C60" s="39"/>
      <c r="D60" s="39"/>
      <c r="E60" s="39"/>
      <c r="F60" s="39"/>
      <c r="G60" s="169" t="s">
        <v>44</v>
      </c>
      <c r="H60" s="39"/>
      <c r="I60" s="39"/>
      <c r="J60" s="39"/>
      <c r="K60" s="39"/>
      <c r="L60" s="170">
        <v>0.59</v>
      </c>
      <c r="M60" s="170"/>
      <c r="N60" s="170"/>
      <c r="O60" s="170"/>
      <c r="P60" s="170"/>
      <c r="Q60" s="170">
        <v>0.59</v>
      </c>
      <c r="R60" s="170"/>
      <c r="S60" s="170"/>
      <c r="T60" s="170"/>
      <c r="U60" s="170"/>
      <c r="V60" s="170">
        <v>0.59</v>
      </c>
      <c r="W60" s="170"/>
      <c r="X60" s="170"/>
      <c r="Y60" s="170"/>
      <c r="Z60" s="170"/>
      <c r="AA60" s="170">
        <v>0.6</v>
      </c>
      <c r="AB60" s="170"/>
      <c r="AC60" s="170"/>
      <c r="AD60" s="170"/>
      <c r="AE60" s="170"/>
      <c r="AF60" s="170">
        <v>0.63</v>
      </c>
      <c r="AG60" s="138" t="s">
        <v>44</v>
      </c>
      <c r="AH60" s="138" t="s">
        <v>44</v>
      </c>
      <c r="AI60" s="138" t="s">
        <v>44</v>
      </c>
      <c r="AJ60" s="138" t="s">
        <v>44</v>
      </c>
      <c r="AK60" s="170">
        <v>0.66</v>
      </c>
      <c r="AL60" s="138" t="s">
        <v>44</v>
      </c>
      <c r="AM60" s="138" t="s">
        <v>44</v>
      </c>
      <c r="AN60" s="138" t="s">
        <v>44</v>
      </c>
      <c r="AO60" s="138" t="s">
        <v>44</v>
      </c>
      <c r="AP60" s="170">
        <v>0.68</v>
      </c>
      <c r="AQ60" s="138" t="s">
        <v>44</v>
      </c>
      <c r="AR60" s="138" t="s">
        <v>44</v>
      </c>
      <c r="AS60" s="138" t="s">
        <v>44</v>
      </c>
      <c r="AT60" s="138" t="s">
        <v>44</v>
      </c>
      <c r="AU60" s="170">
        <v>0.69</v>
      </c>
      <c r="AV60" s="138" t="s">
        <v>44</v>
      </c>
      <c r="AW60" s="138" t="s">
        <v>44</v>
      </c>
      <c r="AX60" s="138" t="s">
        <v>44</v>
      </c>
      <c r="AY60" s="138" t="s">
        <v>44</v>
      </c>
      <c r="AZ60" s="170">
        <v>0.7</v>
      </c>
      <c r="BA60" s="138" t="s">
        <v>44</v>
      </c>
      <c r="BB60" s="138" t="s">
        <v>44</v>
      </c>
      <c r="BC60" s="138" t="s">
        <v>44</v>
      </c>
      <c r="BD60" s="138" t="s">
        <v>44</v>
      </c>
      <c r="BE60" s="170">
        <v>0.69</v>
      </c>
      <c r="BF60" s="138" t="s">
        <v>44</v>
      </c>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row>
    <row r="61" spans="1:202" s="46" customFormat="1" ht="13.5" customHeight="1">
      <c r="A61" s="69" t="s">
        <v>157</v>
      </c>
      <c r="B61" s="169" t="s">
        <v>44</v>
      </c>
      <c r="C61" s="39"/>
      <c r="D61" s="39"/>
      <c r="E61" s="39"/>
      <c r="F61" s="39"/>
      <c r="G61" s="169" t="s">
        <v>44</v>
      </c>
      <c r="H61" s="39"/>
      <c r="I61" s="39"/>
      <c r="J61" s="39"/>
      <c r="K61" s="39"/>
      <c r="L61" s="170">
        <v>0.72</v>
      </c>
      <c r="M61" s="170"/>
      <c r="N61" s="170"/>
      <c r="O61" s="170"/>
      <c r="P61" s="170"/>
      <c r="Q61" s="170">
        <v>0.65</v>
      </c>
      <c r="R61" s="170"/>
      <c r="S61" s="170"/>
      <c r="T61" s="170"/>
      <c r="U61" s="170"/>
      <c r="V61" s="170">
        <v>0.63</v>
      </c>
      <c r="W61" s="170"/>
      <c r="X61" s="170"/>
      <c r="Y61" s="170"/>
      <c r="Z61" s="170"/>
      <c r="AA61" s="170">
        <v>0.59</v>
      </c>
      <c r="AB61" s="170"/>
      <c r="AC61" s="170"/>
      <c r="AD61" s="170"/>
      <c r="AE61" s="170"/>
      <c r="AF61" s="170">
        <v>0.56999999999999995</v>
      </c>
      <c r="AG61" s="138" t="s">
        <v>44</v>
      </c>
      <c r="AH61" s="138" t="s">
        <v>44</v>
      </c>
      <c r="AI61" s="138" t="s">
        <v>44</v>
      </c>
      <c r="AJ61" s="138" t="s">
        <v>44</v>
      </c>
      <c r="AK61" s="170">
        <v>0.56000000000000005</v>
      </c>
      <c r="AL61" s="138" t="s">
        <v>44</v>
      </c>
      <c r="AM61" s="138" t="s">
        <v>44</v>
      </c>
      <c r="AN61" s="138" t="s">
        <v>44</v>
      </c>
      <c r="AO61" s="138" t="s">
        <v>44</v>
      </c>
      <c r="AP61" s="170">
        <v>0.56000000000000005</v>
      </c>
      <c r="AQ61" s="138" t="s">
        <v>44</v>
      </c>
      <c r="AR61" s="138" t="s">
        <v>44</v>
      </c>
      <c r="AS61" s="138" t="s">
        <v>44</v>
      </c>
      <c r="AT61" s="138" t="s">
        <v>44</v>
      </c>
      <c r="AU61" s="170">
        <v>0.55000000000000004</v>
      </c>
      <c r="AV61" s="138" t="s">
        <v>44</v>
      </c>
      <c r="AW61" s="138" t="s">
        <v>44</v>
      </c>
      <c r="AX61" s="138" t="s">
        <v>44</v>
      </c>
      <c r="AY61" s="138" t="s">
        <v>44</v>
      </c>
      <c r="AZ61" s="170">
        <v>0.53</v>
      </c>
      <c r="BA61" s="138" t="s">
        <v>44</v>
      </c>
      <c r="BB61" s="138" t="s">
        <v>44</v>
      </c>
      <c r="BC61" s="138" t="s">
        <v>44</v>
      </c>
      <c r="BD61" s="138" t="s">
        <v>44</v>
      </c>
      <c r="BE61" s="170">
        <v>0.52</v>
      </c>
      <c r="BF61" s="138" t="s">
        <v>44</v>
      </c>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row>
    <row r="62" spans="1:202" s="46" customFormat="1" ht="14.25" customHeight="1">
      <c r="A62" s="69" t="s">
        <v>160</v>
      </c>
      <c r="B62" s="169" t="s">
        <v>44</v>
      </c>
      <c r="C62" s="39"/>
      <c r="D62" s="39"/>
      <c r="E62" s="39"/>
      <c r="F62" s="39"/>
      <c r="G62" s="169" t="s">
        <v>44</v>
      </c>
      <c r="H62" s="39"/>
      <c r="I62" s="39"/>
      <c r="J62" s="39"/>
      <c r="K62" s="39"/>
      <c r="L62" s="170">
        <v>0.82</v>
      </c>
      <c r="M62" s="170"/>
      <c r="N62" s="170"/>
      <c r="O62" s="170"/>
      <c r="P62" s="170"/>
      <c r="Q62" s="170">
        <v>0.78</v>
      </c>
      <c r="R62" s="170"/>
      <c r="S62" s="170"/>
      <c r="T62" s="170"/>
      <c r="U62" s="170"/>
      <c r="V62" s="170">
        <v>0.76</v>
      </c>
      <c r="W62" s="170"/>
      <c r="X62" s="170"/>
      <c r="Y62" s="170"/>
      <c r="Z62" s="170"/>
      <c r="AA62" s="170">
        <v>0.75</v>
      </c>
      <c r="AB62" s="170"/>
      <c r="AC62" s="170"/>
      <c r="AD62" s="170"/>
      <c r="AE62" s="170"/>
      <c r="AF62" s="170">
        <v>0.74</v>
      </c>
      <c r="AG62" s="138" t="s">
        <v>44</v>
      </c>
      <c r="AH62" s="138" t="s">
        <v>44</v>
      </c>
      <c r="AI62" s="138" t="s">
        <v>44</v>
      </c>
      <c r="AJ62" s="138" t="s">
        <v>44</v>
      </c>
      <c r="AK62" s="170">
        <v>0.74</v>
      </c>
      <c r="AL62" s="138" t="s">
        <v>44</v>
      </c>
      <c r="AM62" s="138" t="s">
        <v>44</v>
      </c>
      <c r="AN62" s="138" t="s">
        <v>44</v>
      </c>
      <c r="AO62" s="138" t="s">
        <v>44</v>
      </c>
      <c r="AP62" s="170">
        <v>0.74</v>
      </c>
      <c r="AQ62" s="138" t="s">
        <v>44</v>
      </c>
      <c r="AR62" s="138" t="s">
        <v>44</v>
      </c>
      <c r="AS62" s="138" t="s">
        <v>44</v>
      </c>
      <c r="AT62" s="138" t="s">
        <v>44</v>
      </c>
      <c r="AU62" s="170">
        <v>0.73</v>
      </c>
      <c r="AV62" s="138" t="s">
        <v>44</v>
      </c>
      <c r="AW62" s="138" t="s">
        <v>44</v>
      </c>
      <c r="AX62" s="138" t="s">
        <v>44</v>
      </c>
      <c r="AY62" s="138" t="s">
        <v>44</v>
      </c>
      <c r="AZ62" s="170">
        <v>0.72</v>
      </c>
      <c r="BA62" s="138" t="s">
        <v>44</v>
      </c>
      <c r="BB62" s="138" t="s">
        <v>44</v>
      </c>
      <c r="BC62" s="138" t="s">
        <v>44</v>
      </c>
      <c r="BD62" s="138" t="s">
        <v>44</v>
      </c>
      <c r="BE62" s="170">
        <v>0.71</v>
      </c>
      <c r="BF62" s="138" t="s">
        <v>44</v>
      </c>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row>
    <row r="63" spans="1:202" s="46" customFormat="1" ht="3.75" customHeight="1">
      <c r="A63" s="44"/>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row>
    <row r="64" spans="1:202" s="46" customFormat="1" ht="11.25" customHeight="1">
      <c r="A64" s="95"/>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row>
    <row r="65" spans="1:202" s="46" customFormat="1" ht="4.5" customHeight="1">
      <c r="A65" s="44"/>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row>
    <row r="66" spans="1:202" ht="21">
      <c r="A66" s="35" t="s">
        <v>3</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4"/>
      <c r="BH66" s="4"/>
    </row>
    <row r="67" spans="1:202" s="43" customFormat="1">
      <c r="A67" s="40" t="s">
        <v>27</v>
      </c>
      <c r="B67" s="96"/>
      <c r="C67" s="42"/>
      <c r="D67" s="42"/>
      <c r="E67" s="42"/>
      <c r="F67" s="42"/>
      <c r="G67" s="41"/>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1"/>
      <c r="BH67" s="1"/>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row>
    <row r="68" spans="1:202" s="34" customFormat="1">
      <c r="A68" s="69"/>
      <c r="B68" s="29"/>
      <c r="C68" s="69"/>
      <c r="D68" s="69"/>
      <c r="E68" s="69"/>
      <c r="F68" s="69"/>
      <c r="G68" s="29"/>
      <c r="H68" s="69"/>
      <c r="I68" s="69"/>
      <c r="J68" s="69"/>
      <c r="K68" s="69"/>
      <c r="L68" s="21"/>
      <c r="M68" s="69"/>
      <c r="N68" s="69"/>
      <c r="O68" s="69"/>
      <c r="P68" s="69"/>
      <c r="Q68" s="21"/>
      <c r="R68" s="69"/>
      <c r="S68" s="69"/>
      <c r="T68" s="69"/>
      <c r="U68" s="69"/>
      <c r="V68" s="21"/>
      <c r="W68" s="69"/>
      <c r="X68" s="69"/>
      <c r="Y68" s="69"/>
      <c r="Z68" s="69"/>
      <c r="AA68" s="21"/>
      <c r="AB68" s="69"/>
      <c r="AC68" s="69"/>
      <c r="AD68" s="69"/>
      <c r="AE68" s="69"/>
      <c r="AF68" s="21"/>
      <c r="AG68" s="69"/>
      <c r="AH68" s="69"/>
      <c r="AI68" s="69"/>
      <c r="AJ68" s="69"/>
      <c r="AK68" s="21"/>
      <c r="AL68" s="69"/>
      <c r="AM68" s="69"/>
      <c r="AN68" s="69"/>
      <c r="AO68" s="69"/>
      <c r="AP68" s="21"/>
      <c r="AQ68" s="69"/>
      <c r="AR68" s="69"/>
      <c r="AS68" s="69"/>
      <c r="AT68" s="69"/>
      <c r="AU68" s="21"/>
      <c r="AV68" s="223"/>
      <c r="AW68" s="223"/>
      <c r="AX68" s="223"/>
      <c r="AY68" s="223"/>
      <c r="AZ68" s="27"/>
      <c r="BA68" s="223"/>
      <c r="BB68" s="223"/>
      <c r="BC68" s="223"/>
      <c r="BD68" s="223"/>
      <c r="BE68" s="27"/>
      <c r="BF68" s="223"/>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row>
    <row r="69" spans="1:202" s="2" customFormat="1">
      <c r="A69" s="69" t="s">
        <v>283</v>
      </c>
      <c r="B69" s="38">
        <v>2622</v>
      </c>
      <c r="C69" s="70">
        <v>2595</v>
      </c>
      <c r="D69" s="70">
        <v>2636</v>
      </c>
      <c r="E69" s="70">
        <v>2698</v>
      </c>
      <c r="F69" s="70">
        <v>2649</v>
      </c>
      <c r="G69" s="38">
        <v>2649</v>
      </c>
      <c r="H69" s="70">
        <v>2669</v>
      </c>
      <c r="I69" s="70">
        <v>2694</v>
      </c>
      <c r="J69" s="70">
        <v>2721</v>
      </c>
      <c r="K69" s="70">
        <v>2766</v>
      </c>
      <c r="L69" s="91">
        <v>2766</v>
      </c>
      <c r="M69" s="70">
        <v>2789</v>
      </c>
      <c r="N69" s="70">
        <v>2807</v>
      </c>
      <c r="O69" s="70">
        <v>2825</v>
      </c>
      <c r="P69" s="70">
        <v>2857</v>
      </c>
      <c r="Q69" s="91">
        <v>2857</v>
      </c>
      <c r="R69" s="70">
        <v>2861</v>
      </c>
      <c r="S69" s="70">
        <v>2827</v>
      </c>
      <c r="T69" s="70">
        <v>2842</v>
      </c>
      <c r="U69" s="70">
        <v>2847</v>
      </c>
      <c r="V69" s="91">
        <v>2847</v>
      </c>
      <c r="W69" s="70">
        <v>2876</v>
      </c>
      <c r="X69" s="70">
        <v>2859</v>
      </c>
      <c r="Y69" s="70">
        <v>2839</v>
      </c>
      <c r="Z69" s="70">
        <v>2800</v>
      </c>
      <c r="AA69" s="91">
        <v>2800</v>
      </c>
      <c r="AB69" s="70">
        <v>2741</v>
      </c>
      <c r="AC69" s="70">
        <v>2702</v>
      </c>
      <c r="AD69" s="70">
        <v>2683</v>
      </c>
      <c r="AE69" s="70">
        <v>2642</v>
      </c>
      <c r="AF69" s="91">
        <v>2642</v>
      </c>
      <c r="AG69" s="70">
        <v>2631</v>
      </c>
      <c r="AH69" s="70">
        <v>2610</v>
      </c>
      <c r="AI69" s="70">
        <v>2600</v>
      </c>
      <c r="AJ69" s="70">
        <v>2586</v>
      </c>
      <c r="AK69" s="91">
        <v>2586</v>
      </c>
      <c r="AL69" s="70">
        <v>2565</v>
      </c>
      <c r="AM69" s="70">
        <v>2566</v>
      </c>
      <c r="AN69" s="70">
        <v>2569</v>
      </c>
      <c r="AO69" s="70">
        <v>2651</v>
      </c>
      <c r="AP69" s="91">
        <v>2651</v>
      </c>
      <c r="AQ69" s="70">
        <v>2692</v>
      </c>
      <c r="AR69" s="70">
        <v>2260</v>
      </c>
      <c r="AS69" s="70">
        <v>2348</v>
      </c>
      <c r="AT69" s="70">
        <v>2402</v>
      </c>
      <c r="AU69" s="91">
        <v>2402</v>
      </c>
      <c r="AV69" s="70">
        <v>2430</v>
      </c>
      <c r="AW69" s="70">
        <v>2410</v>
      </c>
      <c r="AX69" s="70">
        <v>2475</v>
      </c>
      <c r="AY69" s="70">
        <v>2525</v>
      </c>
      <c r="AZ69" s="91">
        <v>2525</v>
      </c>
      <c r="BA69" s="70">
        <v>2546</v>
      </c>
      <c r="BB69" s="70">
        <v>2601</v>
      </c>
      <c r="BC69" s="70">
        <v>2185</v>
      </c>
      <c r="BD69" s="70">
        <v>2205</v>
      </c>
      <c r="BE69" s="91">
        <v>2205</v>
      </c>
      <c r="BF69" s="70">
        <v>2224</v>
      </c>
      <c r="BG69" s="3"/>
      <c r="BH69" s="3"/>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row>
    <row r="70" spans="1:202">
      <c r="A70" s="71" t="s">
        <v>7</v>
      </c>
      <c r="B70" s="24"/>
      <c r="C70" s="72"/>
      <c r="D70" s="72">
        <v>1.579961464354529E-2</v>
      </c>
      <c r="E70" s="72">
        <v>2.3520485584218598E-2</v>
      </c>
      <c r="F70" s="72">
        <v>-1.8161601186063803E-2</v>
      </c>
      <c r="G70" s="24"/>
      <c r="H70" s="72">
        <v>7.5500188750472486E-3</v>
      </c>
      <c r="I70" s="72">
        <v>9.3668040464593982E-3</v>
      </c>
      <c r="J70" s="72">
        <v>1.0022271714922093E-2</v>
      </c>
      <c r="K70" s="72">
        <v>1.6538037486218293E-2</v>
      </c>
      <c r="L70" s="27"/>
      <c r="M70" s="72">
        <v>8.315256688358641E-3</v>
      </c>
      <c r="N70" s="72">
        <v>6.4539261384009006E-3</v>
      </c>
      <c r="O70" s="72">
        <v>6.4125400783754394E-3</v>
      </c>
      <c r="P70" s="72">
        <v>1.1327433628318673E-2</v>
      </c>
      <c r="Q70" s="27"/>
      <c r="R70" s="72">
        <v>1.4000700035001756E-3</v>
      </c>
      <c r="S70" s="72">
        <v>-1.1883956658511052E-2</v>
      </c>
      <c r="T70" s="72">
        <v>5.3059780686239844E-3</v>
      </c>
      <c r="U70" s="72">
        <v>1.7593244194229474E-3</v>
      </c>
      <c r="V70" s="27"/>
      <c r="W70" s="72">
        <v>1.0186160871092476E-2</v>
      </c>
      <c r="X70" s="72">
        <v>-5.9109874826147601E-3</v>
      </c>
      <c r="Y70" s="72">
        <v>-6.9954529555789069E-3</v>
      </c>
      <c r="Z70" s="72">
        <v>-1.3737231419513884E-2</v>
      </c>
      <c r="AA70" s="27"/>
      <c r="AB70" s="72">
        <v>-2.1071428571428519E-2</v>
      </c>
      <c r="AC70" s="72">
        <v>-1.4228383801532241E-2</v>
      </c>
      <c r="AD70" s="72">
        <v>-7.0318282753515371E-3</v>
      </c>
      <c r="AE70" s="72">
        <v>-1.5281401416325058E-2</v>
      </c>
      <c r="AF70" s="27"/>
      <c r="AG70" s="72">
        <v>-4.1635124905374798E-3</v>
      </c>
      <c r="AH70" s="72">
        <v>-7.9817559863170073E-3</v>
      </c>
      <c r="AI70" s="72">
        <v>-3.8314176245211051E-3</v>
      </c>
      <c r="AJ70" s="72">
        <v>-5.3846153846154321E-3</v>
      </c>
      <c r="AK70" s="27"/>
      <c r="AL70" s="72">
        <v>-8.1206496519721227E-3</v>
      </c>
      <c r="AM70" s="72">
        <v>3.898635477583845E-4</v>
      </c>
      <c r="AN70" s="72">
        <v>1.1691348402182999E-3</v>
      </c>
      <c r="AO70" s="72">
        <v>3.191903464383028E-2</v>
      </c>
      <c r="AP70" s="27"/>
      <c r="AQ70" s="72">
        <v>1.546586193889099E-2</v>
      </c>
      <c r="AR70" s="72">
        <v>-0.16047548291233282</v>
      </c>
      <c r="AS70" s="72">
        <v>3.8938053097345104E-2</v>
      </c>
      <c r="AT70" s="72">
        <v>2.2998296422487297E-2</v>
      </c>
      <c r="AU70" s="27"/>
      <c r="AV70" s="72">
        <v>1.1656952539550458E-2</v>
      </c>
      <c r="AW70" s="72">
        <v>-8.2304526748970819E-3</v>
      </c>
      <c r="AX70" s="72">
        <v>2.6970954356846377E-2</v>
      </c>
      <c r="AY70" s="72">
        <v>2.020202020202011E-2</v>
      </c>
      <c r="AZ70" s="27"/>
      <c r="BA70" s="72">
        <v>8.3168316831683242E-3</v>
      </c>
      <c r="BB70" s="72">
        <v>2.1602513747054131E-2</v>
      </c>
      <c r="BC70" s="72">
        <v>-0.1599384851980008</v>
      </c>
      <c r="BD70" s="72">
        <v>9.1533180778031742E-3</v>
      </c>
      <c r="BE70" s="27"/>
      <c r="BF70" s="72">
        <v>8.6167800453513799E-3</v>
      </c>
    </row>
    <row r="71" spans="1:202">
      <c r="A71" s="71" t="s">
        <v>8</v>
      </c>
      <c r="B71" s="24"/>
      <c r="C71" s="73"/>
      <c r="D71" s="73"/>
      <c r="E71" s="73"/>
      <c r="F71" s="73"/>
      <c r="G71" s="24">
        <v>1.0297482837528626E-2</v>
      </c>
      <c r="H71" s="73">
        <v>2.8516377649325575E-2</v>
      </c>
      <c r="I71" s="73">
        <v>2.2003034901365792E-2</v>
      </c>
      <c r="J71" s="73">
        <v>8.5248332097849211E-3</v>
      </c>
      <c r="K71" s="72">
        <v>4.416761041902606E-2</v>
      </c>
      <c r="L71" s="24">
        <v>4.416761041902606E-2</v>
      </c>
      <c r="M71" s="73">
        <v>4.4960659423004978E-2</v>
      </c>
      <c r="N71" s="73">
        <v>4.1945063103192348E-2</v>
      </c>
      <c r="O71" s="73">
        <v>3.8221242190371152E-2</v>
      </c>
      <c r="P71" s="72">
        <v>3.2899493853940642E-2</v>
      </c>
      <c r="Q71" s="24">
        <v>3.2899493853940642E-2</v>
      </c>
      <c r="R71" s="73">
        <v>2.581570455360338E-2</v>
      </c>
      <c r="S71" s="73">
        <v>7.1250445315282906E-3</v>
      </c>
      <c r="T71" s="73">
        <v>6.0176991150442394E-3</v>
      </c>
      <c r="U71" s="72">
        <v>-3.5001750087504391E-3</v>
      </c>
      <c r="V71" s="24">
        <v>-3.5001750087504391E-3</v>
      </c>
      <c r="W71" s="73">
        <v>5.2429220552254741E-3</v>
      </c>
      <c r="X71" s="73">
        <v>1.1319419879731063E-2</v>
      </c>
      <c r="Y71" s="73">
        <v>-1.055594651653724E-3</v>
      </c>
      <c r="Z71" s="72">
        <v>-1.6508605549701461E-2</v>
      </c>
      <c r="AA71" s="24">
        <v>-1.6508605549701461E-2</v>
      </c>
      <c r="AB71" s="73">
        <v>-4.6940194714881756E-2</v>
      </c>
      <c r="AC71" s="73">
        <v>-5.4914305701294186E-2</v>
      </c>
      <c r="AD71" s="73">
        <v>-5.4948925678055649E-2</v>
      </c>
      <c r="AE71" s="72">
        <v>-5.6428571428571384E-2</v>
      </c>
      <c r="AF71" s="24">
        <v>-5.6428571428571384E-2</v>
      </c>
      <c r="AG71" s="73">
        <v>-4.013133892739873E-2</v>
      </c>
      <c r="AH71" s="73">
        <v>-3.4048852701702437E-2</v>
      </c>
      <c r="AI71" s="73">
        <v>-3.0935519940365253E-2</v>
      </c>
      <c r="AJ71" s="72">
        <v>-2.1196063588190817E-2</v>
      </c>
      <c r="AK71" s="24">
        <v>-2.1196063588190817E-2</v>
      </c>
      <c r="AL71" s="73">
        <v>-2.5085518814139118E-2</v>
      </c>
      <c r="AM71" s="73">
        <v>-1.6858237547892729E-2</v>
      </c>
      <c r="AN71" s="73">
        <v>-1.1923076923076925E-2</v>
      </c>
      <c r="AO71" s="72">
        <v>2.5135344160866158E-2</v>
      </c>
      <c r="AP71" s="24">
        <v>2.5135344160866158E-2</v>
      </c>
      <c r="AQ71" s="73">
        <v>4.9512670565302175E-2</v>
      </c>
      <c r="AR71" s="73">
        <v>-0.11925175370226038</v>
      </c>
      <c r="AS71" s="73">
        <v>-8.6025690930323084E-2</v>
      </c>
      <c r="AT71" s="72">
        <v>-9.3926820067898875E-2</v>
      </c>
      <c r="AU71" s="24">
        <v>-9.3926820067898875E-2</v>
      </c>
      <c r="AV71" s="73">
        <v>-9.7325408618127773E-2</v>
      </c>
      <c r="AW71" s="73">
        <v>6.6371681415929196E-2</v>
      </c>
      <c r="AX71" s="73">
        <v>5.4088586030664354E-2</v>
      </c>
      <c r="AY71" s="72">
        <v>5.1207327227310584E-2</v>
      </c>
      <c r="AZ71" s="24">
        <v>5.1207327227310584E-2</v>
      </c>
      <c r="BA71" s="73">
        <v>4.7736625514403386E-2</v>
      </c>
      <c r="BB71" s="73">
        <v>7.9253112033194961E-2</v>
      </c>
      <c r="BC71" s="73">
        <v>-0.11717171717171715</v>
      </c>
      <c r="BD71" s="72">
        <v>-0.12673267326732673</v>
      </c>
      <c r="BE71" s="24">
        <v>-0.12673267326732673</v>
      </c>
      <c r="BF71" s="73">
        <v>-0.1264728986645719</v>
      </c>
    </row>
    <row r="72" spans="1:202">
      <c r="A72" s="71" t="s">
        <v>209</v>
      </c>
      <c r="B72" s="24"/>
      <c r="C72" s="73"/>
      <c r="D72" s="73"/>
      <c r="E72" s="73"/>
      <c r="F72" s="73"/>
      <c r="G72" s="24"/>
      <c r="H72" s="73"/>
      <c r="I72" s="73"/>
      <c r="J72" s="73"/>
      <c r="K72" s="72"/>
      <c r="L72" s="24"/>
      <c r="M72" s="73"/>
      <c r="N72" s="73"/>
      <c r="O72" s="73"/>
      <c r="P72" s="72"/>
      <c r="Q72" s="200">
        <v>91</v>
      </c>
      <c r="R72" s="73"/>
      <c r="S72" s="73"/>
      <c r="T72" s="73"/>
      <c r="U72" s="72"/>
      <c r="V72" s="200">
        <v>-10</v>
      </c>
      <c r="W72" s="73"/>
      <c r="X72" s="73"/>
      <c r="Y72" s="73"/>
      <c r="Z72" s="72"/>
      <c r="AA72" s="200">
        <v>-47</v>
      </c>
      <c r="AB72" s="73"/>
      <c r="AC72" s="73"/>
      <c r="AD72" s="73"/>
      <c r="AE72" s="72"/>
      <c r="AF72" s="200">
        <v>-158</v>
      </c>
      <c r="AG72" s="73"/>
      <c r="AH72" s="73"/>
      <c r="AI72" s="73"/>
      <c r="AJ72" s="72"/>
      <c r="AK72" s="200">
        <v>-56</v>
      </c>
      <c r="AL72" s="73"/>
      <c r="AM72" s="197">
        <v>1</v>
      </c>
      <c r="AN72" s="197">
        <v>3</v>
      </c>
      <c r="AO72" s="197">
        <v>82</v>
      </c>
      <c r="AP72" s="200">
        <v>65</v>
      </c>
      <c r="AQ72" s="199">
        <v>41</v>
      </c>
      <c r="AR72" s="199">
        <v>-432</v>
      </c>
      <c r="AS72" s="199">
        <v>88</v>
      </c>
      <c r="AT72" s="199">
        <v>54</v>
      </c>
      <c r="AU72" s="200">
        <v>-249</v>
      </c>
      <c r="AV72" s="199">
        <v>28</v>
      </c>
      <c r="AW72" s="199">
        <v>-20</v>
      </c>
      <c r="AX72" s="199">
        <v>65</v>
      </c>
      <c r="AY72" s="199">
        <v>50</v>
      </c>
      <c r="AZ72" s="200">
        <v>123</v>
      </c>
      <c r="BA72" s="199">
        <v>21</v>
      </c>
      <c r="BB72" s="199">
        <v>55</v>
      </c>
      <c r="BC72" s="199">
        <v>-416</v>
      </c>
      <c r="BD72" s="199">
        <v>20</v>
      </c>
      <c r="BE72" s="200">
        <v>-320</v>
      </c>
      <c r="BF72" s="199">
        <v>19</v>
      </c>
    </row>
    <row r="73" spans="1:202" ht="4.2" customHeight="1">
      <c r="A73" s="71"/>
      <c r="B73" s="24"/>
      <c r="C73" s="73"/>
      <c r="D73" s="73"/>
      <c r="E73" s="73"/>
      <c r="F73" s="73"/>
      <c r="G73" s="24"/>
      <c r="H73" s="73"/>
      <c r="I73" s="73"/>
      <c r="J73" s="73"/>
      <c r="K73" s="72"/>
      <c r="L73" s="24"/>
      <c r="M73" s="73"/>
      <c r="N73" s="73"/>
      <c r="O73" s="73"/>
      <c r="P73" s="72"/>
      <c r="Q73" s="24"/>
      <c r="R73" s="73"/>
      <c r="S73" s="73"/>
      <c r="T73" s="73"/>
      <c r="U73" s="72"/>
      <c r="V73" s="24"/>
      <c r="W73" s="73"/>
      <c r="X73" s="73"/>
      <c r="Y73" s="73"/>
      <c r="Z73" s="72"/>
      <c r="AA73" s="24"/>
      <c r="AB73" s="73"/>
      <c r="AC73" s="73"/>
      <c r="AD73" s="73"/>
      <c r="AE73" s="72"/>
      <c r="AF73" s="24"/>
      <c r="AG73" s="73"/>
      <c r="AH73" s="73"/>
      <c r="AI73" s="73"/>
      <c r="AJ73" s="72"/>
      <c r="AK73" s="24"/>
      <c r="AL73" s="73"/>
      <c r="AM73" s="197"/>
      <c r="AN73" s="197"/>
      <c r="AO73" s="197"/>
      <c r="AP73" s="198"/>
      <c r="AQ73" s="199"/>
      <c r="AR73" s="199"/>
      <c r="AS73" s="199"/>
      <c r="AT73" s="199"/>
      <c r="AU73" s="200"/>
      <c r="AV73" s="199"/>
      <c r="AW73" s="199"/>
      <c r="AX73" s="199"/>
      <c r="AY73" s="199"/>
      <c r="AZ73" s="200"/>
      <c r="BA73" s="199"/>
      <c r="BB73" s="199"/>
      <c r="BC73" s="199"/>
      <c r="BD73" s="199"/>
      <c r="BE73" s="200"/>
      <c r="BF73" s="199"/>
    </row>
    <row r="74" spans="1:202">
      <c r="A74" s="69" t="s">
        <v>284</v>
      </c>
      <c r="B74" s="102" t="s">
        <v>44</v>
      </c>
      <c r="C74" s="80" t="s">
        <v>52</v>
      </c>
      <c r="D74" s="80" t="s">
        <v>52</v>
      </c>
      <c r="E74" s="80" t="s">
        <v>52</v>
      </c>
      <c r="F74" s="80" t="s">
        <v>52</v>
      </c>
      <c r="G74" s="102" t="s">
        <v>44</v>
      </c>
      <c r="H74" s="80" t="s">
        <v>52</v>
      </c>
      <c r="I74" s="80" t="s">
        <v>52</v>
      </c>
      <c r="J74" s="80" t="s">
        <v>52</v>
      </c>
      <c r="K74" s="80" t="s">
        <v>52</v>
      </c>
      <c r="L74" s="102" t="s">
        <v>44</v>
      </c>
      <c r="M74" s="80" t="s">
        <v>52</v>
      </c>
      <c r="N74" s="80" t="s">
        <v>52</v>
      </c>
      <c r="O74" s="80" t="s">
        <v>52</v>
      </c>
      <c r="P74" s="80" t="s">
        <v>52</v>
      </c>
      <c r="Q74" s="102" t="s">
        <v>44</v>
      </c>
      <c r="R74" s="80" t="s">
        <v>52</v>
      </c>
      <c r="S74" s="80" t="s">
        <v>52</v>
      </c>
      <c r="T74" s="80" t="s">
        <v>52</v>
      </c>
      <c r="U74" s="80" t="s">
        <v>52</v>
      </c>
      <c r="V74" s="102" t="s">
        <v>44</v>
      </c>
      <c r="W74" s="80" t="s">
        <v>52</v>
      </c>
      <c r="X74" s="80" t="s">
        <v>52</v>
      </c>
      <c r="Y74" s="80" t="s">
        <v>52</v>
      </c>
      <c r="Z74" s="80" t="s">
        <v>52</v>
      </c>
      <c r="AA74" s="102" t="s">
        <v>44</v>
      </c>
      <c r="AB74" s="80" t="s">
        <v>52</v>
      </c>
      <c r="AC74" s="80" t="s">
        <v>52</v>
      </c>
      <c r="AD74" s="80" t="s">
        <v>52</v>
      </c>
      <c r="AE74" s="80" t="s">
        <v>52</v>
      </c>
      <c r="AF74" s="102" t="s">
        <v>44</v>
      </c>
      <c r="AG74" s="80" t="s">
        <v>52</v>
      </c>
      <c r="AH74" s="80" t="s">
        <v>52</v>
      </c>
      <c r="AI74" s="80" t="s">
        <v>52</v>
      </c>
      <c r="AJ74" s="70">
        <v>1750</v>
      </c>
      <c r="AK74" s="91">
        <v>1750</v>
      </c>
      <c r="AL74" s="80" t="s">
        <v>52</v>
      </c>
      <c r="AM74" s="80" t="s">
        <v>52</v>
      </c>
      <c r="AN74" s="80" t="s">
        <v>52</v>
      </c>
      <c r="AO74" s="70">
        <v>1726</v>
      </c>
      <c r="AP74" s="91">
        <v>1726</v>
      </c>
      <c r="AQ74" s="80" t="s">
        <v>52</v>
      </c>
      <c r="AR74" s="80" t="s">
        <v>52</v>
      </c>
      <c r="AS74" s="80" t="s">
        <v>52</v>
      </c>
      <c r="AT74" s="70">
        <v>1669</v>
      </c>
      <c r="AU74" s="91">
        <v>1669</v>
      </c>
      <c r="AV74" s="70">
        <v>1659</v>
      </c>
      <c r="AW74" s="70">
        <v>1663</v>
      </c>
      <c r="AX74" s="70">
        <v>1697</v>
      </c>
      <c r="AY74" s="70">
        <v>1729</v>
      </c>
      <c r="AZ74" s="91">
        <v>1729</v>
      </c>
      <c r="BA74" s="70">
        <v>1760</v>
      </c>
      <c r="BB74" s="70">
        <v>1800</v>
      </c>
      <c r="BC74" s="70">
        <v>1817</v>
      </c>
      <c r="BD74" s="70">
        <v>1831</v>
      </c>
      <c r="BE74" s="91">
        <v>1831</v>
      </c>
      <c r="BF74" s="70">
        <v>1842</v>
      </c>
    </row>
    <row r="75" spans="1:202">
      <c r="A75" s="71" t="s">
        <v>7</v>
      </c>
      <c r="B75" s="24"/>
      <c r="C75" s="73"/>
      <c r="D75" s="73"/>
      <c r="E75" s="73"/>
      <c r="F75" s="73"/>
      <c r="G75" s="24"/>
      <c r="H75" s="73"/>
      <c r="I75" s="73"/>
      <c r="J75" s="73"/>
      <c r="K75" s="72"/>
      <c r="L75" s="24"/>
      <c r="M75" s="73"/>
      <c r="N75" s="73"/>
      <c r="O75" s="73"/>
      <c r="P75" s="72"/>
      <c r="Q75" s="24"/>
      <c r="R75" s="73"/>
      <c r="S75" s="73"/>
      <c r="T75" s="73"/>
      <c r="U75" s="72"/>
      <c r="V75" s="24"/>
      <c r="W75" s="73"/>
      <c r="X75" s="73"/>
      <c r="Y75" s="73"/>
      <c r="Z75" s="72"/>
      <c r="AA75" s="24"/>
      <c r="AB75" s="73"/>
      <c r="AC75" s="73"/>
      <c r="AD75" s="73"/>
      <c r="AE75" s="72"/>
      <c r="AF75" s="24"/>
      <c r="AG75" s="73"/>
      <c r="AH75" s="73"/>
      <c r="AI75" s="73"/>
      <c r="AJ75" s="72"/>
      <c r="AK75" s="24"/>
      <c r="AL75" s="72"/>
      <c r="AM75" s="72"/>
      <c r="AN75" s="72"/>
      <c r="AO75" s="72"/>
      <c r="AP75" s="24"/>
      <c r="AQ75" s="73"/>
      <c r="AR75" s="73"/>
      <c r="AS75" s="73"/>
      <c r="AT75" s="72"/>
      <c r="AU75" s="24"/>
      <c r="AV75" s="72">
        <v>-5.9916117435589999E-3</v>
      </c>
      <c r="AW75" s="72">
        <v>2.4110910186858625E-3</v>
      </c>
      <c r="AX75" s="72">
        <v>2.0444978953698234E-2</v>
      </c>
      <c r="AY75" s="72">
        <v>1.8856806128461967E-2</v>
      </c>
      <c r="AZ75" s="24"/>
      <c r="BA75" s="72">
        <v>1.7929438982070556E-2</v>
      </c>
      <c r="BB75" s="72">
        <v>2.2727272727272707E-2</v>
      </c>
      <c r="BC75" s="72">
        <v>9.4444444444443665E-3</v>
      </c>
      <c r="BD75" s="72">
        <v>7.7050082553660193E-3</v>
      </c>
      <c r="BE75" s="24"/>
      <c r="BF75" s="72">
        <v>6.007646095030017E-3</v>
      </c>
    </row>
    <row r="76" spans="1:202">
      <c r="A76" s="71" t="s">
        <v>8</v>
      </c>
      <c r="B76" s="24"/>
      <c r="C76" s="73"/>
      <c r="D76" s="73"/>
      <c r="E76" s="73"/>
      <c r="F76" s="73"/>
      <c r="G76" s="24"/>
      <c r="H76" s="73"/>
      <c r="I76" s="73"/>
      <c r="J76" s="73"/>
      <c r="K76" s="72"/>
      <c r="L76" s="24"/>
      <c r="M76" s="73"/>
      <c r="N76" s="73"/>
      <c r="O76" s="73"/>
      <c r="P76" s="72"/>
      <c r="Q76" s="24"/>
      <c r="R76" s="73"/>
      <c r="S76" s="73"/>
      <c r="T76" s="73"/>
      <c r="U76" s="72"/>
      <c r="V76" s="24"/>
      <c r="W76" s="73"/>
      <c r="X76" s="73"/>
      <c r="Y76" s="73"/>
      <c r="Z76" s="72"/>
      <c r="AA76" s="24"/>
      <c r="AB76" s="73"/>
      <c r="AC76" s="73"/>
      <c r="AD76" s="73"/>
      <c r="AE76" s="72"/>
      <c r="AF76" s="24"/>
      <c r="AG76" s="73"/>
      <c r="AH76" s="73"/>
      <c r="AI76" s="73"/>
      <c r="AJ76" s="72"/>
      <c r="AK76" s="24"/>
      <c r="AL76" s="73"/>
      <c r="AM76" s="73"/>
      <c r="AN76" s="73"/>
      <c r="AO76" s="72">
        <v>-1.3714285714285679E-2</v>
      </c>
      <c r="AP76" s="24">
        <v>-1.3714285714285679E-2</v>
      </c>
      <c r="AQ76" s="73"/>
      <c r="AR76" s="73"/>
      <c r="AS76" s="73"/>
      <c r="AT76" s="72">
        <v>-3.3024333719582799E-2</v>
      </c>
      <c r="AU76" s="24">
        <v>-3.3024333719582799E-2</v>
      </c>
      <c r="AV76" s="73"/>
      <c r="AW76" s="73"/>
      <c r="AX76" s="73"/>
      <c r="AY76" s="72">
        <v>3.5949670461354E-2</v>
      </c>
      <c r="AZ76" s="24"/>
      <c r="BA76" s="73">
        <v>6.088004822182036E-2</v>
      </c>
      <c r="BB76" s="73">
        <v>8.2381238725195427E-2</v>
      </c>
      <c r="BC76" s="73">
        <v>7.0713022981732543E-2</v>
      </c>
      <c r="BD76" s="72">
        <v>5.8993637941006316E-2</v>
      </c>
      <c r="BE76" s="24"/>
      <c r="BF76" s="73">
        <v>4.6590909090909127E-2</v>
      </c>
    </row>
    <row r="77" spans="1:202">
      <c r="A77" s="71" t="s">
        <v>209</v>
      </c>
      <c r="B77" s="24"/>
      <c r="C77" s="73"/>
      <c r="D77" s="73"/>
      <c r="E77" s="73"/>
      <c r="F77" s="73"/>
      <c r="G77" s="24"/>
      <c r="H77" s="73"/>
      <c r="I77" s="73"/>
      <c r="J77" s="73"/>
      <c r="K77" s="72"/>
      <c r="L77" s="24"/>
      <c r="M77" s="73"/>
      <c r="N77" s="73"/>
      <c r="O77" s="73"/>
      <c r="P77" s="72"/>
      <c r="Q77" s="24"/>
      <c r="R77" s="73"/>
      <c r="S77" s="73"/>
      <c r="T77" s="73"/>
      <c r="U77" s="72"/>
      <c r="V77" s="24"/>
      <c r="W77" s="73"/>
      <c r="X77" s="73"/>
      <c r="Y77" s="73"/>
      <c r="Z77" s="72"/>
      <c r="AA77" s="24"/>
      <c r="AB77" s="73"/>
      <c r="AC77" s="73"/>
      <c r="AD77" s="73"/>
      <c r="AE77" s="72"/>
      <c r="AF77" s="24"/>
      <c r="AG77" s="73"/>
      <c r="AH77" s="73"/>
      <c r="AI77" s="73"/>
      <c r="AJ77" s="72"/>
      <c r="AK77" s="200"/>
      <c r="AL77" s="73"/>
      <c r="AM77" s="197"/>
      <c r="AN77" s="197"/>
      <c r="AO77" s="197"/>
      <c r="AP77" s="200">
        <v>-24</v>
      </c>
      <c r="AQ77" s="199"/>
      <c r="AR77" s="199"/>
      <c r="AS77" s="199"/>
      <c r="AT77" s="199"/>
      <c r="AU77" s="200">
        <v>-57</v>
      </c>
      <c r="AV77" s="199">
        <v>-10</v>
      </c>
      <c r="AW77" s="199">
        <v>4</v>
      </c>
      <c r="AX77" s="199">
        <v>34</v>
      </c>
      <c r="AY77" s="199">
        <v>32</v>
      </c>
      <c r="AZ77" s="200">
        <v>60</v>
      </c>
      <c r="BA77" s="199">
        <v>31</v>
      </c>
      <c r="BB77" s="199">
        <v>40</v>
      </c>
      <c r="BC77" s="199">
        <v>17</v>
      </c>
      <c r="BD77" s="199">
        <v>14</v>
      </c>
      <c r="BE77" s="200">
        <v>102</v>
      </c>
      <c r="BF77" s="199">
        <v>11</v>
      </c>
    </row>
    <row r="78" spans="1:202" ht="8.4" customHeight="1">
      <c r="A78" s="71"/>
      <c r="B78" s="24"/>
      <c r="C78" s="73"/>
      <c r="D78" s="73"/>
      <c r="E78" s="73"/>
      <c r="F78" s="73"/>
      <c r="G78" s="24"/>
      <c r="H78" s="73"/>
      <c r="I78" s="73"/>
      <c r="J78" s="73"/>
      <c r="K78" s="72"/>
      <c r="L78" s="24"/>
      <c r="M78" s="73"/>
      <c r="N78" s="73"/>
      <c r="O78" s="73"/>
      <c r="P78" s="72"/>
      <c r="Q78" s="24"/>
      <c r="R78" s="73"/>
      <c r="S78" s="73"/>
      <c r="T78" s="73"/>
      <c r="U78" s="72"/>
      <c r="V78" s="24"/>
      <c r="W78" s="73"/>
      <c r="X78" s="73"/>
      <c r="Y78" s="73"/>
      <c r="Z78" s="72"/>
      <c r="AA78" s="24"/>
      <c r="AB78" s="73"/>
      <c r="AC78" s="73"/>
      <c r="AD78" s="73"/>
      <c r="AE78" s="72"/>
      <c r="AF78" s="24"/>
      <c r="AG78" s="73"/>
      <c r="AH78" s="73"/>
      <c r="AI78" s="73"/>
      <c r="AJ78" s="72"/>
      <c r="AK78" s="24"/>
      <c r="AL78" s="73"/>
      <c r="AM78" s="197"/>
      <c r="AN78" s="197"/>
      <c r="AO78" s="197"/>
      <c r="AP78" s="24"/>
      <c r="AQ78" s="199"/>
      <c r="AR78" s="199"/>
      <c r="AS78" s="199"/>
      <c r="AT78" s="199"/>
      <c r="AU78" s="200"/>
      <c r="AV78" s="199"/>
      <c r="AW78" s="199"/>
      <c r="AX78" s="199"/>
      <c r="AY78" s="199"/>
      <c r="AZ78" s="24"/>
      <c r="BA78" s="199"/>
      <c r="BB78" s="199"/>
      <c r="BC78" s="199"/>
      <c r="BD78" s="199"/>
      <c r="BE78" s="24"/>
      <c r="BF78" s="199"/>
    </row>
    <row r="79" spans="1:202">
      <c r="A79" s="69" t="s">
        <v>285</v>
      </c>
      <c r="B79" s="102" t="s">
        <v>44</v>
      </c>
      <c r="C79" s="80" t="s">
        <v>52</v>
      </c>
      <c r="D79" s="80" t="s">
        <v>52</v>
      </c>
      <c r="E79" s="80" t="s">
        <v>52</v>
      </c>
      <c r="F79" s="80" t="s">
        <v>52</v>
      </c>
      <c r="G79" s="102" t="s">
        <v>44</v>
      </c>
      <c r="H79" s="80" t="s">
        <v>52</v>
      </c>
      <c r="I79" s="80" t="s">
        <v>52</v>
      </c>
      <c r="J79" s="80" t="s">
        <v>52</v>
      </c>
      <c r="K79" s="80" t="s">
        <v>52</v>
      </c>
      <c r="L79" s="102" t="s">
        <v>44</v>
      </c>
      <c r="M79" s="80" t="s">
        <v>52</v>
      </c>
      <c r="N79" s="80" t="s">
        <v>52</v>
      </c>
      <c r="O79" s="80" t="s">
        <v>52</v>
      </c>
      <c r="P79" s="80" t="s">
        <v>52</v>
      </c>
      <c r="Q79" s="102" t="s">
        <v>44</v>
      </c>
      <c r="R79" s="80" t="s">
        <v>52</v>
      </c>
      <c r="S79" s="80" t="s">
        <v>52</v>
      </c>
      <c r="T79" s="80" t="s">
        <v>52</v>
      </c>
      <c r="U79" s="80" t="s">
        <v>52</v>
      </c>
      <c r="V79" s="102" t="s">
        <v>44</v>
      </c>
      <c r="W79" s="80" t="s">
        <v>52</v>
      </c>
      <c r="X79" s="80" t="s">
        <v>52</v>
      </c>
      <c r="Y79" s="80" t="s">
        <v>52</v>
      </c>
      <c r="Z79" s="80" t="s">
        <v>52</v>
      </c>
      <c r="AA79" s="102" t="s">
        <v>44</v>
      </c>
      <c r="AB79" s="80" t="s">
        <v>52</v>
      </c>
      <c r="AC79" s="80" t="s">
        <v>52</v>
      </c>
      <c r="AD79" s="80" t="s">
        <v>52</v>
      </c>
      <c r="AE79" s="80" t="s">
        <v>52</v>
      </c>
      <c r="AF79" s="102" t="s">
        <v>44</v>
      </c>
      <c r="AG79" s="80" t="s">
        <v>52</v>
      </c>
      <c r="AH79" s="80" t="s">
        <v>52</v>
      </c>
      <c r="AI79" s="80" t="s">
        <v>52</v>
      </c>
      <c r="AJ79" s="70">
        <v>836</v>
      </c>
      <c r="AK79" s="91">
        <v>836</v>
      </c>
      <c r="AL79" s="80" t="s">
        <v>52</v>
      </c>
      <c r="AM79" s="80" t="s">
        <v>52</v>
      </c>
      <c r="AN79" s="80" t="s">
        <v>52</v>
      </c>
      <c r="AO79" s="70">
        <v>925</v>
      </c>
      <c r="AP79" s="91">
        <v>925</v>
      </c>
      <c r="AQ79" s="80" t="s">
        <v>52</v>
      </c>
      <c r="AR79" s="80" t="s">
        <v>52</v>
      </c>
      <c r="AS79" s="80" t="s">
        <v>52</v>
      </c>
      <c r="AT79" s="70">
        <v>733</v>
      </c>
      <c r="AU79" s="91">
        <v>733</v>
      </c>
      <c r="AV79" s="70">
        <v>771</v>
      </c>
      <c r="AW79" s="70">
        <v>747</v>
      </c>
      <c r="AX79" s="70">
        <v>778</v>
      </c>
      <c r="AY79" s="70">
        <v>796</v>
      </c>
      <c r="AZ79" s="91">
        <v>796</v>
      </c>
      <c r="BA79" s="70">
        <v>786</v>
      </c>
      <c r="BB79" s="70">
        <v>801</v>
      </c>
      <c r="BC79" s="70">
        <v>368</v>
      </c>
      <c r="BD79" s="70">
        <v>374</v>
      </c>
      <c r="BE79" s="91">
        <v>374</v>
      </c>
      <c r="BF79" s="70">
        <v>382</v>
      </c>
    </row>
    <row r="80" spans="1:202">
      <c r="A80" s="71" t="s">
        <v>7</v>
      </c>
      <c r="B80" s="24"/>
      <c r="C80" s="73"/>
      <c r="D80" s="73"/>
      <c r="E80" s="73"/>
      <c r="F80" s="73"/>
      <c r="G80" s="24"/>
      <c r="H80" s="73"/>
      <c r="I80" s="73"/>
      <c r="J80" s="73"/>
      <c r="K80" s="72"/>
      <c r="L80" s="24"/>
      <c r="M80" s="73"/>
      <c r="N80" s="73"/>
      <c r="O80" s="73"/>
      <c r="P80" s="72"/>
      <c r="Q80" s="24"/>
      <c r="R80" s="73"/>
      <c r="S80" s="73"/>
      <c r="T80" s="73"/>
      <c r="U80" s="72"/>
      <c r="V80" s="24"/>
      <c r="W80" s="73"/>
      <c r="X80" s="73"/>
      <c r="Y80" s="73"/>
      <c r="Z80" s="72"/>
      <c r="AA80" s="24"/>
      <c r="AB80" s="73"/>
      <c r="AC80" s="73"/>
      <c r="AD80" s="73"/>
      <c r="AE80" s="72"/>
      <c r="AF80" s="24"/>
      <c r="AG80" s="73"/>
      <c r="AH80" s="73"/>
      <c r="AI80" s="73"/>
      <c r="AJ80" s="72"/>
      <c r="AK80" s="24"/>
      <c r="AL80" s="73"/>
      <c r="AM80" s="73"/>
      <c r="AN80" s="73"/>
      <c r="AO80" s="72"/>
      <c r="AP80" s="24"/>
      <c r="AQ80" s="72"/>
      <c r="AR80" s="72"/>
      <c r="AS80" s="72"/>
      <c r="AT80" s="72"/>
      <c r="AU80" s="24"/>
      <c r="AV80" s="72">
        <v>5.184174624829474E-2</v>
      </c>
      <c r="AW80" s="72">
        <v>-3.1128404669260701E-2</v>
      </c>
      <c r="AX80" s="72">
        <v>4.1499330655957234E-2</v>
      </c>
      <c r="AY80" s="72">
        <v>2.3136246786632286E-2</v>
      </c>
      <c r="AZ80" s="24"/>
      <c r="BA80" s="72">
        <v>-1.2562814070351758E-2</v>
      </c>
      <c r="BB80" s="72">
        <v>1.9083969465648831E-2</v>
      </c>
      <c r="BC80" s="73">
        <v>-0.54057428214731584</v>
      </c>
      <c r="BD80" s="72">
        <v>1.6304347826086918E-2</v>
      </c>
      <c r="BE80" s="24"/>
      <c r="BF80" s="72">
        <v>2.1390374331550888E-2</v>
      </c>
    </row>
    <row r="81" spans="1:202">
      <c r="A81" s="71" t="s">
        <v>8</v>
      </c>
      <c r="B81" s="24"/>
      <c r="C81" s="73"/>
      <c r="D81" s="73"/>
      <c r="E81" s="73"/>
      <c r="F81" s="73"/>
      <c r="G81" s="24"/>
      <c r="H81" s="73"/>
      <c r="I81" s="73"/>
      <c r="J81" s="73"/>
      <c r="K81" s="72"/>
      <c r="L81" s="24"/>
      <c r="M81" s="73"/>
      <c r="N81" s="73"/>
      <c r="O81" s="73"/>
      <c r="P81" s="72"/>
      <c r="Q81" s="28"/>
      <c r="R81" s="73"/>
      <c r="S81" s="73"/>
      <c r="T81" s="73"/>
      <c r="U81" s="72"/>
      <c r="V81" s="24"/>
      <c r="W81" s="73"/>
      <c r="X81" s="73"/>
      <c r="Y81" s="73"/>
      <c r="Z81" s="72"/>
      <c r="AA81" s="24"/>
      <c r="AB81" s="73"/>
      <c r="AC81" s="73"/>
      <c r="AD81" s="73"/>
      <c r="AE81" s="72"/>
      <c r="AF81" s="24"/>
      <c r="AG81" s="73"/>
      <c r="AH81" s="73"/>
      <c r="AI81" s="73"/>
      <c r="AJ81" s="72"/>
      <c r="AK81" s="24"/>
      <c r="AL81" s="73"/>
      <c r="AM81" s="73"/>
      <c r="AN81" s="73"/>
      <c r="AO81" s="72"/>
      <c r="AP81" s="24">
        <v>0.10645933014354059</v>
      </c>
      <c r="AQ81" s="73"/>
      <c r="AR81" s="73"/>
      <c r="AS81" s="73"/>
      <c r="AT81" s="72">
        <v>-0.20756756756756756</v>
      </c>
      <c r="AU81" s="24">
        <v>-0.20756756756756756</v>
      </c>
      <c r="AV81" s="73"/>
      <c r="AW81" s="73"/>
      <c r="AX81" s="73"/>
      <c r="AY81" s="72">
        <v>8.5948158253751794E-2</v>
      </c>
      <c r="AZ81" s="24">
        <v>8.5948158253751794E-2</v>
      </c>
      <c r="BA81" s="73">
        <v>1.9455252918287869E-2</v>
      </c>
      <c r="BB81" s="73">
        <v>7.2289156626506035E-2</v>
      </c>
      <c r="BC81" s="73">
        <v>-0.52699228791773778</v>
      </c>
      <c r="BD81" s="72">
        <v>-0.53015075376884424</v>
      </c>
      <c r="BE81" s="24">
        <v>-0.53015075376884424</v>
      </c>
      <c r="BF81" s="73">
        <v>-0.51399491094147587</v>
      </c>
    </row>
    <row r="82" spans="1:202">
      <c r="A82" s="71" t="s">
        <v>209</v>
      </c>
      <c r="B82" s="24"/>
      <c r="C82" s="73"/>
      <c r="D82" s="73"/>
      <c r="E82" s="73"/>
      <c r="F82" s="73"/>
      <c r="G82" s="24"/>
      <c r="H82" s="73"/>
      <c r="I82" s="73"/>
      <c r="J82" s="73"/>
      <c r="K82" s="72"/>
      <c r="L82" s="24"/>
      <c r="M82" s="73"/>
      <c r="N82" s="73"/>
      <c r="O82" s="73"/>
      <c r="P82" s="72"/>
      <c r="Q82" s="24"/>
      <c r="R82" s="73"/>
      <c r="S82" s="73"/>
      <c r="T82" s="73"/>
      <c r="U82" s="72"/>
      <c r="V82" s="24"/>
      <c r="W82" s="73"/>
      <c r="X82" s="73"/>
      <c r="Y82" s="73"/>
      <c r="Z82" s="72"/>
      <c r="AA82" s="24"/>
      <c r="AB82" s="73"/>
      <c r="AC82" s="73"/>
      <c r="AD82" s="73"/>
      <c r="AE82" s="72"/>
      <c r="AF82" s="24"/>
      <c r="AG82" s="73"/>
      <c r="AH82" s="73"/>
      <c r="AI82" s="73"/>
      <c r="AJ82" s="72"/>
      <c r="AK82" s="24"/>
      <c r="AL82" s="73"/>
      <c r="AM82" s="73"/>
      <c r="AN82" s="73"/>
      <c r="AO82" s="199"/>
      <c r="AP82" s="200">
        <v>89</v>
      </c>
      <c r="AQ82" s="199"/>
      <c r="AR82" s="199"/>
      <c r="AS82" s="199"/>
      <c r="AT82" s="199"/>
      <c r="AU82" s="200">
        <v>-192</v>
      </c>
      <c r="AV82" s="199">
        <v>38</v>
      </c>
      <c r="AW82" s="199">
        <v>-24</v>
      </c>
      <c r="AX82" s="199">
        <v>31</v>
      </c>
      <c r="AY82" s="199">
        <v>18</v>
      </c>
      <c r="AZ82" s="200">
        <v>63</v>
      </c>
      <c r="BA82" s="199">
        <v>-10</v>
      </c>
      <c r="BB82" s="199">
        <v>15</v>
      </c>
      <c r="BC82" s="199">
        <v>-433</v>
      </c>
      <c r="BD82" s="199">
        <v>6</v>
      </c>
      <c r="BE82" s="200">
        <v>-422</v>
      </c>
      <c r="BF82" s="199">
        <v>8</v>
      </c>
    </row>
    <row r="83" spans="1:202" ht="6.6" customHeight="1">
      <c r="A83" s="71"/>
      <c r="B83" s="24"/>
      <c r="C83" s="73"/>
      <c r="D83" s="73"/>
      <c r="E83" s="73"/>
      <c r="F83" s="73"/>
      <c r="G83" s="24"/>
      <c r="H83" s="73"/>
      <c r="I83" s="73"/>
      <c r="J83" s="73"/>
      <c r="K83" s="72"/>
      <c r="L83" s="24"/>
      <c r="M83" s="73"/>
      <c r="N83" s="73"/>
      <c r="O83" s="73"/>
      <c r="P83" s="72"/>
      <c r="Q83" s="24"/>
      <c r="R83" s="73"/>
      <c r="S83" s="73"/>
      <c r="T83" s="73"/>
      <c r="U83" s="72"/>
      <c r="V83" s="24"/>
      <c r="W83" s="73"/>
      <c r="X83" s="73"/>
      <c r="Y83" s="73"/>
      <c r="Z83" s="72"/>
      <c r="AA83" s="24"/>
      <c r="AB83" s="73"/>
      <c r="AC83" s="73"/>
      <c r="AD83" s="73"/>
      <c r="AE83" s="72"/>
      <c r="AF83" s="24"/>
      <c r="AG83" s="73"/>
      <c r="AH83" s="73"/>
      <c r="AI83" s="73"/>
      <c r="AJ83" s="72"/>
      <c r="AK83" s="24"/>
      <c r="AL83" s="73"/>
      <c r="AM83" s="73"/>
      <c r="AN83" s="73"/>
      <c r="AO83" s="199"/>
      <c r="AP83" s="200"/>
      <c r="AQ83" s="199"/>
      <c r="AR83" s="199"/>
      <c r="AS83" s="199"/>
      <c r="AT83" s="199"/>
      <c r="AU83" s="200"/>
      <c r="AV83" s="199"/>
      <c r="AW83" s="199"/>
      <c r="AX83" s="199"/>
      <c r="AY83" s="199"/>
      <c r="AZ83" s="200"/>
      <c r="BA83" s="199"/>
      <c r="BB83" s="199"/>
      <c r="BC83" s="199"/>
      <c r="BD83" s="199"/>
      <c r="BE83" s="200"/>
      <c r="BF83" s="199"/>
    </row>
    <row r="84" spans="1:202">
      <c r="A84" s="69" t="s">
        <v>74</v>
      </c>
      <c r="B84" s="102" t="s">
        <v>52</v>
      </c>
      <c r="C84" s="80" t="s">
        <v>52</v>
      </c>
      <c r="D84" s="80" t="s">
        <v>52</v>
      </c>
      <c r="E84" s="80" t="s">
        <v>52</v>
      </c>
      <c r="F84" s="80" t="s">
        <v>52</v>
      </c>
      <c r="G84" s="102" t="s">
        <v>52</v>
      </c>
      <c r="H84" s="80" t="s">
        <v>52</v>
      </c>
      <c r="I84" s="80" t="s">
        <v>52</v>
      </c>
      <c r="J84" s="80" t="s">
        <v>52</v>
      </c>
      <c r="K84" s="80" t="s">
        <v>52</v>
      </c>
      <c r="L84" s="102" t="s">
        <v>52</v>
      </c>
      <c r="M84" s="69">
        <v>110</v>
      </c>
      <c r="N84" s="69">
        <v>111</v>
      </c>
      <c r="O84" s="69">
        <v>113</v>
      </c>
      <c r="P84" s="70">
        <v>109</v>
      </c>
      <c r="Q84" s="28">
        <v>111</v>
      </c>
      <c r="R84" s="69">
        <v>110</v>
      </c>
      <c r="S84" s="69">
        <v>109</v>
      </c>
      <c r="T84" s="69">
        <v>107</v>
      </c>
      <c r="U84" s="70">
        <v>100</v>
      </c>
      <c r="V84" s="28">
        <v>107</v>
      </c>
      <c r="W84" s="69">
        <v>97</v>
      </c>
      <c r="X84" s="69">
        <v>99</v>
      </c>
      <c r="Y84" s="69">
        <v>95</v>
      </c>
      <c r="Z84" s="70">
        <v>89</v>
      </c>
      <c r="AA84" s="28">
        <v>95</v>
      </c>
      <c r="AB84" s="69">
        <v>86</v>
      </c>
      <c r="AC84" s="69">
        <v>85</v>
      </c>
      <c r="AD84" s="69">
        <v>88</v>
      </c>
      <c r="AE84" s="70">
        <v>86</v>
      </c>
      <c r="AF84" s="28">
        <v>86</v>
      </c>
      <c r="AG84" s="69">
        <v>80</v>
      </c>
      <c r="AH84" s="69">
        <v>79</v>
      </c>
      <c r="AI84" s="69">
        <v>78</v>
      </c>
      <c r="AJ84" s="70">
        <v>75</v>
      </c>
      <c r="AK84" s="28">
        <v>78</v>
      </c>
      <c r="AL84" s="69">
        <v>65</v>
      </c>
      <c r="AM84" s="69">
        <v>65</v>
      </c>
      <c r="AN84" s="69">
        <v>68</v>
      </c>
      <c r="AO84" s="70">
        <v>60</v>
      </c>
      <c r="AP84" s="28">
        <v>64</v>
      </c>
      <c r="AQ84" s="69">
        <v>57</v>
      </c>
      <c r="AR84" s="69">
        <v>68</v>
      </c>
      <c r="AS84" s="69">
        <v>68</v>
      </c>
      <c r="AT84" s="70">
        <v>62</v>
      </c>
      <c r="AU84" s="28">
        <v>63</v>
      </c>
      <c r="AV84" s="69">
        <v>60</v>
      </c>
      <c r="AW84" s="69">
        <v>61</v>
      </c>
      <c r="AX84" s="69">
        <v>63</v>
      </c>
      <c r="AY84" s="70">
        <v>58</v>
      </c>
      <c r="AZ84" s="28">
        <v>61</v>
      </c>
      <c r="BA84" s="69">
        <v>57</v>
      </c>
      <c r="BB84" s="69">
        <v>57</v>
      </c>
      <c r="BC84" s="69">
        <v>68</v>
      </c>
      <c r="BD84" s="70">
        <v>66</v>
      </c>
      <c r="BE84" s="28">
        <v>62</v>
      </c>
      <c r="BF84" s="69">
        <v>63</v>
      </c>
    </row>
    <row r="85" spans="1:202">
      <c r="A85" s="71" t="s">
        <v>7</v>
      </c>
      <c r="B85" s="24"/>
      <c r="C85" s="72"/>
      <c r="D85" s="72"/>
      <c r="E85" s="72"/>
      <c r="F85" s="72"/>
      <c r="G85" s="24"/>
      <c r="H85" s="72"/>
      <c r="I85" s="72"/>
      <c r="J85" s="72"/>
      <c r="K85" s="72"/>
      <c r="L85" s="27"/>
      <c r="M85" s="72"/>
      <c r="N85" s="72">
        <v>9.0909090909090384E-3</v>
      </c>
      <c r="O85" s="72">
        <v>1.8018018018018056E-2</v>
      </c>
      <c r="P85" s="72">
        <v>-3.539823008849563E-2</v>
      </c>
      <c r="Q85" s="27"/>
      <c r="R85" s="72">
        <v>9.1743119266054496E-3</v>
      </c>
      <c r="S85" s="72">
        <v>-9.0909090909090384E-3</v>
      </c>
      <c r="T85" s="72">
        <v>-1.834862385321101E-2</v>
      </c>
      <c r="U85" s="72">
        <v>-6.5420560747663559E-2</v>
      </c>
      <c r="V85" s="27"/>
      <c r="W85" s="72">
        <v>-3.0000000000000027E-2</v>
      </c>
      <c r="X85" s="72">
        <v>2.0618556701030855E-2</v>
      </c>
      <c r="Y85" s="72">
        <v>-4.0404040404040442E-2</v>
      </c>
      <c r="Z85" s="72">
        <v>-6.315789473684208E-2</v>
      </c>
      <c r="AA85" s="27"/>
      <c r="AB85" s="72">
        <v>-3.3707865168539297E-2</v>
      </c>
      <c r="AC85" s="72">
        <v>-1.1627906976744207E-2</v>
      </c>
      <c r="AD85" s="72">
        <v>3.529411764705892E-2</v>
      </c>
      <c r="AE85" s="72">
        <v>-2.2727272727272707E-2</v>
      </c>
      <c r="AF85" s="27"/>
      <c r="AG85" s="72">
        <v>-6.9767441860465129E-2</v>
      </c>
      <c r="AH85" s="72">
        <v>-1.2499999999999956E-2</v>
      </c>
      <c r="AI85" s="72">
        <v>-1.2658227848101222E-2</v>
      </c>
      <c r="AJ85" s="72">
        <v>-3.8461538461538436E-2</v>
      </c>
      <c r="AK85" s="27"/>
      <c r="AL85" s="72">
        <v>-0.1333333333333333</v>
      </c>
      <c r="AM85" s="72">
        <v>0</v>
      </c>
      <c r="AN85" s="72">
        <v>4.6153846153846212E-2</v>
      </c>
      <c r="AO85" s="72">
        <v>-0.11764705882352944</v>
      </c>
      <c r="AP85" s="27"/>
      <c r="AQ85" s="72">
        <v>-5.0000000000000044E-2</v>
      </c>
      <c r="AR85" s="72">
        <v>0.19298245614035081</v>
      </c>
      <c r="AS85" s="72">
        <v>0</v>
      </c>
      <c r="AT85" s="72">
        <v>-8.8235294117647078E-2</v>
      </c>
      <c r="AU85" s="27"/>
      <c r="AV85" s="72">
        <v>-3.2258064516129004E-2</v>
      </c>
      <c r="AW85" s="72">
        <v>1.6666666666666607E-2</v>
      </c>
      <c r="AX85" s="72">
        <v>3.2786885245901676E-2</v>
      </c>
      <c r="AY85" s="72">
        <v>-7.9365079365079416E-2</v>
      </c>
      <c r="AZ85" s="27"/>
      <c r="BA85" s="72">
        <v>-1.7241379310344862E-2</v>
      </c>
      <c r="BB85" s="72">
        <v>0</v>
      </c>
      <c r="BC85" s="72">
        <v>0.19298245614035081</v>
      </c>
      <c r="BD85" s="72">
        <v>-2.9411764705882359E-2</v>
      </c>
      <c r="BE85" s="27"/>
      <c r="BF85" s="72">
        <v>-4.5454545454545414E-2</v>
      </c>
    </row>
    <row r="86" spans="1:202">
      <c r="A86" s="71" t="s">
        <v>8</v>
      </c>
      <c r="B86" s="24"/>
      <c r="C86" s="73"/>
      <c r="D86" s="73"/>
      <c r="E86" s="73"/>
      <c r="F86" s="73"/>
      <c r="G86" s="24"/>
      <c r="H86" s="73"/>
      <c r="I86" s="73"/>
      <c r="J86" s="73"/>
      <c r="K86" s="72"/>
      <c r="L86" s="24"/>
      <c r="M86" s="73"/>
      <c r="N86" s="73"/>
      <c r="O86" s="73"/>
      <c r="P86" s="72"/>
      <c r="Q86" s="24"/>
      <c r="R86" s="73">
        <v>0</v>
      </c>
      <c r="S86" s="73">
        <v>-1.8018018018018056E-2</v>
      </c>
      <c r="T86" s="73">
        <v>-5.3097345132743334E-2</v>
      </c>
      <c r="U86" s="72">
        <v>-8.256880733944949E-2</v>
      </c>
      <c r="V86" s="24">
        <v>-3.6036036036036001E-2</v>
      </c>
      <c r="W86" s="73">
        <v>-0.11818181818181817</v>
      </c>
      <c r="X86" s="73">
        <v>-9.1743119266055051E-2</v>
      </c>
      <c r="Y86" s="73">
        <v>-0.11214953271028039</v>
      </c>
      <c r="Z86" s="72">
        <v>-0.10999999999999999</v>
      </c>
      <c r="AA86" s="24">
        <v>-0.11214953271028039</v>
      </c>
      <c r="AB86" s="73">
        <v>-0.11340206185567014</v>
      </c>
      <c r="AC86" s="73">
        <v>-0.14141414141414144</v>
      </c>
      <c r="AD86" s="73">
        <v>-7.3684210526315796E-2</v>
      </c>
      <c r="AE86" s="72">
        <v>-3.3707865168539297E-2</v>
      </c>
      <c r="AF86" s="24">
        <v>-9.4736842105263119E-2</v>
      </c>
      <c r="AG86" s="73">
        <v>-6.9767441860465129E-2</v>
      </c>
      <c r="AH86" s="73">
        <v>-7.0588235294117618E-2</v>
      </c>
      <c r="AI86" s="73">
        <v>-0.11363636363636365</v>
      </c>
      <c r="AJ86" s="72">
        <v>-0.12790697674418605</v>
      </c>
      <c r="AK86" s="24">
        <v>-9.3023255813953543E-2</v>
      </c>
      <c r="AL86" s="73">
        <v>-0.1875</v>
      </c>
      <c r="AM86" s="73">
        <v>-0.17721518987341767</v>
      </c>
      <c r="AN86" s="73">
        <v>-0.12820512820512819</v>
      </c>
      <c r="AO86" s="72">
        <v>-0.19999999999999996</v>
      </c>
      <c r="AP86" s="24">
        <v>-0.17948717948717952</v>
      </c>
      <c r="AQ86" s="73">
        <v>-0.12307692307692308</v>
      </c>
      <c r="AR86" s="73">
        <v>4.6153846153846212E-2</v>
      </c>
      <c r="AS86" s="73">
        <v>0</v>
      </c>
      <c r="AT86" s="72">
        <v>3.3333333333333437E-2</v>
      </c>
      <c r="AU86" s="24">
        <v>-1.5625E-2</v>
      </c>
      <c r="AV86" s="73">
        <v>5.2631578947368363E-2</v>
      </c>
      <c r="AW86" s="73">
        <v>-0.1029411764705882</v>
      </c>
      <c r="AX86" s="73">
        <v>-7.3529411764705843E-2</v>
      </c>
      <c r="AY86" s="72">
        <v>-6.4516129032258118E-2</v>
      </c>
      <c r="AZ86" s="24">
        <v>-3.1746031746031744E-2</v>
      </c>
      <c r="BA86" s="73">
        <v>-5.0000000000000044E-2</v>
      </c>
      <c r="BB86" s="73">
        <v>-6.557377049180324E-2</v>
      </c>
      <c r="BC86" s="73">
        <v>7.9365079365079305E-2</v>
      </c>
      <c r="BD86" s="72">
        <v>0.13793103448275867</v>
      </c>
      <c r="BE86" s="24">
        <v>1.6393442622950838E-2</v>
      </c>
      <c r="BF86" s="73">
        <v>0.10526315789473695</v>
      </c>
    </row>
    <row r="87" spans="1:202" ht="15.6">
      <c r="A87" s="163"/>
      <c r="B87" s="24"/>
      <c r="C87" s="73"/>
      <c r="D87" s="73"/>
      <c r="E87" s="73"/>
      <c r="F87" s="73"/>
      <c r="G87" s="24"/>
      <c r="H87" s="73"/>
      <c r="I87" s="73"/>
      <c r="J87" s="73"/>
      <c r="K87" s="72"/>
      <c r="L87" s="24"/>
      <c r="M87" s="73"/>
      <c r="N87" s="73"/>
      <c r="O87" s="73"/>
      <c r="P87" s="72"/>
      <c r="Q87" s="24"/>
      <c r="R87" s="73"/>
      <c r="S87" s="73"/>
      <c r="T87" s="73"/>
      <c r="U87" s="72"/>
      <c r="V87" s="24"/>
      <c r="W87" s="73"/>
      <c r="X87" s="73"/>
      <c r="Y87" s="73"/>
      <c r="Z87" s="72"/>
      <c r="AA87" s="24"/>
      <c r="AB87" s="73"/>
      <c r="AC87" s="73"/>
      <c r="AD87" s="73"/>
      <c r="AE87" s="72"/>
      <c r="AF87" s="24"/>
      <c r="AG87" s="73"/>
      <c r="AH87" s="73"/>
      <c r="AI87" s="73"/>
      <c r="AJ87" s="72"/>
      <c r="AK87" s="24"/>
      <c r="AL87" s="73"/>
      <c r="AM87" s="73"/>
      <c r="AN87" s="73"/>
      <c r="AO87" s="72"/>
      <c r="AP87" s="24"/>
      <c r="AQ87" s="73"/>
      <c r="AR87" s="73"/>
      <c r="AS87" s="73"/>
      <c r="AT87" s="72"/>
      <c r="AU87" s="24"/>
      <c r="AV87" s="73"/>
      <c r="AW87" s="73"/>
      <c r="AX87" s="73"/>
      <c r="AY87" s="72"/>
      <c r="AZ87" s="24"/>
      <c r="BA87" s="73"/>
      <c r="BB87" s="73"/>
      <c r="BC87" s="73"/>
      <c r="BD87" s="72"/>
      <c r="BE87" s="24"/>
      <c r="BF87" s="73"/>
    </row>
    <row r="88" spans="1:202">
      <c r="A88" s="69" t="s">
        <v>158</v>
      </c>
      <c r="B88" s="99" t="s">
        <v>52</v>
      </c>
      <c r="C88" s="80" t="s">
        <v>52</v>
      </c>
      <c r="D88" s="80" t="s">
        <v>52</v>
      </c>
      <c r="E88" s="80" t="s">
        <v>52</v>
      </c>
      <c r="F88" s="80" t="s">
        <v>52</v>
      </c>
      <c r="G88" s="99" t="s">
        <v>52</v>
      </c>
      <c r="H88" s="90">
        <v>3.3000000000000002E-2</v>
      </c>
      <c r="I88" s="90">
        <v>3.3000000000000002E-2</v>
      </c>
      <c r="J88" s="90">
        <v>3.7999999999999999E-2</v>
      </c>
      <c r="K88" s="90">
        <v>3.4000000000000002E-2</v>
      </c>
      <c r="L88" s="56">
        <v>0.13800000000000001</v>
      </c>
      <c r="M88" s="90">
        <v>3.9E-2</v>
      </c>
      <c r="N88" s="90">
        <v>3.9E-2</v>
      </c>
      <c r="O88" s="90">
        <v>3.5000000000000003E-2</v>
      </c>
      <c r="P88" s="90">
        <v>3.9E-2</v>
      </c>
      <c r="Q88" s="56">
        <v>0.153</v>
      </c>
      <c r="R88" s="90">
        <v>0.05</v>
      </c>
      <c r="S88" s="90">
        <v>6.6000000000000003E-2</v>
      </c>
      <c r="T88" s="90">
        <v>6.0999999999999999E-2</v>
      </c>
      <c r="U88" s="90">
        <v>5.2999999999999999E-2</v>
      </c>
      <c r="V88" s="56">
        <v>0.22900000000000001</v>
      </c>
      <c r="W88" s="90">
        <v>3.9E-2</v>
      </c>
      <c r="X88" s="90">
        <v>0.06</v>
      </c>
      <c r="Y88" s="90">
        <v>6.7000000000000004E-2</v>
      </c>
      <c r="Z88" s="90">
        <v>5.8999999999999997E-2</v>
      </c>
      <c r="AA88" s="56">
        <v>0.224</v>
      </c>
      <c r="AB88" s="90">
        <v>7.1999999999999995E-2</v>
      </c>
      <c r="AC88" s="90">
        <v>6.9000000000000006E-2</v>
      </c>
      <c r="AD88" s="90">
        <v>6.2E-2</v>
      </c>
      <c r="AE88" s="90">
        <v>8.3000000000000004E-2</v>
      </c>
      <c r="AF88" s="56">
        <v>0.28599999999999998</v>
      </c>
      <c r="AG88" s="90">
        <v>7.5999999999999998E-2</v>
      </c>
      <c r="AH88" s="90">
        <v>6.5000000000000002E-2</v>
      </c>
      <c r="AI88" s="90">
        <v>7.2999999999999995E-2</v>
      </c>
      <c r="AJ88" s="90">
        <v>6.6000000000000003E-2</v>
      </c>
      <c r="AK88" s="56">
        <v>0.28000000000000003</v>
      </c>
      <c r="AL88" s="90">
        <v>6.5000000000000002E-2</v>
      </c>
      <c r="AM88" s="90">
        <v>6.0999999999999999E-2</v>
      </c>
      <c r="AN88" s="90">
        <v>6.4000000000000001E-2</v>
      </c>
      <c r="AO88" s="166">
        <v>6.7000000000000004E-2</v>
      </c>
      <c r="AP88" s="56">
        <v>0.25800000000000001</v>
      </c>
      <c r="AQ88" s="90">
        <v>5.1999999999999998E-2</v>
      </c>
      <c r="AR88" s="90">
        <v>6.2E-2</v>
      </c>
      <c r="AS88" s="90">
        <v>6.0999999999999999E-2</v>
      </c>
      <c r="AT88" s="90">
        <v>6.3E-2</v>
      </c>
      <c r="AU88" s="56">
        <v>0.23699999999999999</v>
      </c>
      <c r="AV88" s="90">
        <v>7.9000000000000001E-2</v>
      </c>
      <c r="AW88" s="90">
        <v>6.3E-2</v>
      </c>
      <c r="AX88" s="90">
        <v>7.0999999999999994E-2</v>
      </c>
      <c r="AY88" s="90">
        <v>6.9000000000000006E-2</v>
      </c>
      <c r="AZ88" s="56">
        <v>0.28199999999999997</v>
      </c>
      <c r="BA88" s="90">
        <v>0.08</v>
      </c>
      <c r="BB88" s="90">
        <v>7.2999999999999995E-2</v>
      </c>
      <c r="BC88" s="90">
        <v>9.0999999999999998E-2</v>
      </c>
      <c r="BD88" s="90">
        <v>0.09</v>
      </c>
      <c r="BE88" s="56">
        <v>0.33300000000000002</v>
      </c>
      <c r="BF88" s="90">
        <v>8.5999999999999993E-2</v>
      </c>
    </row>
    <row r="89" spans="1:202">
      <c r="A89" s="69"/>
      <c r="B89" s="99"/>
      <c r="C89" s="80"/>
      <c r="D89" s="80"/>
      <c r="E89" s="80"/>
      <c r="F89" s="80"/>
      <c r="G89" s="99"/>
      <c r="H89" s="90"/>
      <c r="I89" s="90"/>
      <c r="J89" s="90"/>
      <c r="K89" s="90"/>
      <c r="L89" s="56"/>
      <c r="M89" s="90"/>
      <c r="N89" s="90"/>
      <c r="O89" s="90"/>
      <c r="P89" s="90"/>
      <c r="Q89" s="56"/>
      <c r="R89" s="90"/>
      <c r="S89" s="90"/>
      <c r="T89" s="90"/>
      <c r="U89" s="90"/>
      <c r="V89" s="56"/>
      <c r="W89" s="90"/>
      <c r="X89" s="90"/>
      <c r="Y89" s="90"/>
      <c r="Z89" s="90"/>
      <c r="AA89" s="56"/>
      <c r="AB89" s="90"/>
      <c r="AC89" s="90"/>
      <c r="AD89" s="90"/>
      <c r="AE89" s="90"/>
      <c r="AF89" s="56"/>
      <c r="AG89" s="90"/>
      <c r="AH89" s="90"/>
      <c r="AI89" s="90"/>
      <c r="AJ89" s="90"/>
      <c r="AK89" s="56"/>
      <c r="AL89" s="90"/>
      <c r="AM89" s="90"/>
      <c r="AN89" s="90"/>
      <c r="AO89" s="90"/>
      <c r="AP89" s="56"/>
      <c r="AQ89" s="90"/>
      <c r="AR89" s="90"/>
      <c r="AS89" s="90"/>
      <c r="AT89" s="90"/>
      <c r="AU89" s="56"/>
      <c r="AV89" s="90"/>
      <c r="AW89" s="90"/>
      <c r="AX89" s="90"/>
      <c r="AY89" s="90"/>
      <c r="AZ89" s="56"/>
      <c r="BA89" s="90"/>
      <c r="BB89" s="90"/>
      <c r="BC89" s="90"/>
      <c r="BD89" s="90"/>
      <c r="BE89" s="56"/>
      <c r="BF89" s="90"/>
    </row>
    <row r="90" spans="1:202">
      <c r="A90" s="36" t="s">
        <v>18</v>
      </c>
      <c r="B90" s="142"/>
      <c r="C90" s="80"/>
      <c r="D90" s="80"/>
      <c r="E90" s="80"/>
      <c r="F90" s="80"/>
      <c r="G90" s="99" t="s">
        <v>52</v>
      </c>
      <c r="H90" s="90"/>
      <c r="I90" s="90"/>
      <c r="J90" s="90"/>
      <c r="K90" s="90"/>
      <c r="L90" s="99" t="s">
        <v>52</v>
      </c>
      <c r="M90" s="90"/>
      <c r="N90" s="90"/>
      <c r="O90" s="90"/>
      <c r="P90" s="90"/>
      <c r="Q90" s="99" t="s">
        <v>52</v>
      </c>
      <c r="R90" s="120" t="s">
        <v>44</v>
      </c>
      <c r="S90" s="120" t="s">
        <v>44</v>
      </c>
      <c r="T90" s="120" t="s">
        <v>44</v>
      </c>
      <c r="U90" s="120" t="s">
        <v>44</v>
      </c>
      <c r="V90" s="99" t="s">
        <v>52</v>
      </c>
      <c r="W90" s="120" t="s">
        <v>44</v>
      </c>
      <c r="X90" s="120" t="s">
        <v>44</v>
      </c>
      <c r="Y90" s="120" t="s">
        <v>44</v>
      </c>
      <c r="Z90" s="120" t="s">
        <v>44</v>
      </c>
      <c r="AA90" s="91">
        <v>4072</v>
      </c>
      <c r="AB90" s="120" t="s">
        <v>44</v>
      </c>
      <c r="AC90" s="120" t="s">
        <v>44</v>
      </c>
      <c r="AD90" s="120" t="s">
        <v>44</v>
      </c>
      <c r="AE90" s="120" t="s">
        <v>44</v>
      </c>
      <c r="AF90" s="91">
        <v>3288</v>
      </c>
      <c r="AG90" s="120" t="s">
        <v>44</v>
      </c>
      <c r="AH90" s="120" t="s">
        <v>44</v>
      </c>
      <c r="AI90" s="120" t="s">
        <v>44</v>
      </c>
      <c r="AJ90" s="70">
        <v>3001</v>
      </c>
      <c r="AK90" s="91">
        <v>3001</v>
      </c>
      <c r="AL90" s="120" t="s">
        <v>44</v>
      </c>
      <c r="AM90" s="120" t="s">
        <v>44</v>
      </c>
      <c r="AN90" s="120" t="s">
        <v>44</v>
      </c>
      <c r="AO90" s="70">
        <v>2679</v>
      </c>
      <c r="AP90" s="91">
        <v>2679</v>
      </c>
      <c r="AQ90" s="120" t="s">
        <v>44</v>
      </c>
      <c r="AR90" s="120" t="s">
        <v>44</v>
      </c>
      <c r="AS90" s="120" t="s">
        <v>44</v>
      </c>
      <c r="AT90" s="70">
        <v>2594</v>
      </c>
      <c r="AU90" s="91">
        <v>2594</v>
      </c>
      <c r="AV90" s="120" t="s">
        <v>44</v>
      </c>
      <c r="AW90" s="120" t="s">
        <v>44</v>
      </c>
      <c r="AX90" s="120" t="s">
        <v>44</v>
      </c>
      <c r="AY90" s="70">
        <v>2551</v>
      </c>
      <c r="AZ90" s="91">
        <v>2551</v>
      </c>
      <c r="BA90" s="120" t="s">
        <v>44</v>
      </c>
      <c r="BB90" s="120" t="s">
        <v>44</v>
      </c>
      <c r="BC90" s="120" t="s">
        <v>44</v>
      </c>
      <c r="BD90" s="70">
        <v>2453</v>
      </c>
      <c r="BE90" s="91">
        <v>2453</v>
      </c>
      <c r="BF90" s="120" t="s">
        <v>44</v>
      </c>
    </row>
    <row r="91" spans="1:202">
      <c r="A91" s="71" t="s">
        <v>8</v>
      </c>
      <c r="B91" s="99"/>
      <c r="C91" s="99"/>
      <c r="D91" s="99"/>
      <c r="E91" s="99"/>
      <c r="F91" s="99"/>
      <c r="G91" s="99"/>
      <c r="H91" s="99"/>
      <c r="I91" s="99"/>
      <c r="J91" s="99"/>
      <c r="K91" s="99"/>
      <c r="L91" s="99"/>
      <c r="M91" s="99"/>
      <c r="N91" s="99"/>
      <c r="O91" s="99"/>
      <c r="P91" s="99"/>
      <c r="Q91" s="99"/>
      <c r="R91" s="99"/>
      <c r="S91" s="99"/>
      <c r="T91" s="99"/>
      <c r="U91" s="99"/>
      <c r="V91" s="99"/>
      <c r="W91" s="73"/>
      <c r="X91" s="73"/>
      <c r="Y91" s="73"/>
      <c r="Z91" s="72"/>
      <c r="AA91" s="24"/>
      <c r="AB91" s="73"/>
      <c r="AC91" s="73"/>
      <c r="AD91" s="73"/>
      <c r="AE91" s="72"/>
      <c r="AF91" s="24">
        <v>-0.19253438113948917</v>
      </c>
      <c r="AG91" s="73"/>
      <c r="AH91" s="73"/>
      <c r="AI91" s="73"/>
      <c r="AJ91" s="72"/>
      <c r="AK91" s="24">
        <v>-8.7287104622871037E-2</v>
      </c>
      <c r="AL91" s="73"/>
      <c r="AM91" s="73"/>
      <c r="AN91" s="73"/>
      <c r="AO91" s="72"/>
      <c r="AP91" s="24">
        <v>-0.10729756747750752</v>
      </c>
      <c r="AQ91" s="73"/>
      <c r="AR91" s="73"/>
      <c r="AS91" s="73"/>
      <c r="AT91" s="72"/>
      <c r="AU91" s="24">
        <v>-3.1728256812243338E-2</v>
      </c>
      <c r="AV91" s="73"/>
      <c r="AW91" s="73"/>
      <c r="AX91" s="73"/>
      <c r="AY91" s="72"/>
      <c r="AZ91" s="24">
        <v>-1.6576715497301442E-2</v>
      </c>
      <c r="BA91" s="73"/>
      <c r="BB91" s="73"/>
      <c r="BC91" s="73"/>
      <c r="BD91" s="72"/>
      <c r="BE91" s="24">
        <v>-3.8416307330458643E-2</v>
      </c>
      <c r="BF91" s="73"/>
    </row>
    <row r="92" spans="1:202" s="2" customFormat="1" ht="6.75" hidden="1" customHeight="1">
      <c r="A92" s="94"/>
      <c r="B92" s="99"/>
      <c r="C92" s="99"/>
      <c r="D92" s="99"/>
      <c r="E92" s="99"/>
      <c r="F92" s="99"/>
      <c r="G92" s="99"/>
      <c r="H92" s="99"/>
      <c r="I92" s="99"/>
      <c r="J92" s="99"/>
      <c r="K92" s="99"/>
      <c r="L92" s="99"/>
      <c r="M92" s="99"/>
      <c r="N92" s="99"/>
      <c r="O92" s="99"/>
      <c r="P92" s="99"/>
      <c r="Q92" s="99"/>
      <c r="R92" s="99"/>
      <c r="S92" s="99"/>
      <c r="T92" s="99"/>
      <c r="U92" s="99"/>
      <c r="V92" s="99"/>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3"/>
      <c r="BH92" s="3"/>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row>
    <row r="93" spans="1:202" s="2" customFormat="1" ht="12.75" customHeight="1">
      <c r="A93" s="90"/>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73"/>
      <c r="AH93" s="73"/>
      <c r="AI93" s="73"/>
      <c r="AJ93" s="73"/>
      <c r="AK93" s="56"/>
      <c r="AL93" s="90"/>
      <c r="AM93" s="90"/>
      <c r="AN93" s="90"/>
      <c r="AO93" s="73"/>
      <c r="AP93" s="56"/>
      <c r="AQ93" s="90"/>
      <c r="AR93" s="90"/>
      <c r="AS93" s="90"/>
      <c r="AT93" s="73"/>
      <c r="AU93" s="56"/>
      <c r="AV93" s="90"/>
      <c r="AW93" s="90"/>
      <c r="AX93" s="90"/>
      <c r="AY93" s="73"/>
      <c r="AZ93" s="56"/>
      <c r="BA93" s="90"/>
      <c r="BB93" s="90"/>
      <c r="BC93" s="90"/>
      <c r="BD93" s="73"/>
      <c r="BE93" s="56"/>
      <c r="BF93" s="90"/>
      <c r="BG93" s="3"/>
      <c r="BH93" s="3"/>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row>
    <row r="94" spans="1:202" s="2" customFormat="1" ht="15.75" customHeight="1">
      <c r="A94" s="69" t="s">
        <v>152</v>
      </c>
      <c r="B94" s="56">
        <v>0.29199999999999998</v>
      </c>
      <c r="C94" s="56"/>
      <c r="D94" s="56"/>
      <c r="E94" s="56"/>
      <c r="F94" s="56"/>
      <c r="G94" s="56">
        <v>0.28599999999999998</v>
      </c>
      <c r="H94" s="56"/>
      <c r="I94" s="56"/>
      <c r="J94" s="56"/>
      <c r="K94" s="56"/>
      <c r="L94" s="56">
        <v>0.28999999999999998</v>
      </c>
      <c r="M94" s="56"/>
      <c r="N94" s="56"/>
      <c r="O94" s="56"/>
      <c r="P94" s="56"/>
      <c r="Q94" s="56">
        <v>0.28899999999999998</v>
      </c>
      <c r="R94" s="56"/>
      <c r="S94" s="56"/>
      <c r="T94" s="56"/>
      <c r="U94" s="56"/>
      <c r="V94" s="56">
        <v>0.28999999999999998</v>
      </c>
      <c r="W94" s="56"/>
      <c r="X94" s="56"/>
      <c r="Y94" s="56"/>
      <c r="Z94" s="56"/>
      <c r="AA94" s="56">
        <v>0.28199999999999997</v>
      </c>
      <c r="AB94" s="56"/>
      <c r="AC94" s="56"/>
      <c r="AD94" s="56"/>
      <c r="AE94" s="56"/>
      <c r="AF94" s="56">
        <v>0.26300000000000001</v>
      </c>
      <c r="AG94" s="120" t="s">
        <v>44</v>
      </c>
      <c r="AH94" s="120" t="s">
        <v>44</v>
      </c>
      <c r="AI94" s="120" t="s">
        <v>44</v>
      </c>
      <c r="AJ94" s="120" t="s">
        <v>44</v>
      </c>
      <c r="AK94" s="56">
        <v>0.255</v>
      </c>
      <c r="AL94" s="120" t="s">
        <v>44</v>
      </c>
      <c r="AM94" s="120" t="s">
        <v>44</v>
      </c>
      <c r="AN94" s="120" t="s">
        <v>44</v>
      </c>
      <c r="AO94" s="120" t="s">
        <v>44</v>
      </c>
      <c r="AP94" s="56">
        <v>0.252</v>
      </c>
      <c r="AQ94" s="120" t="s">
        <v>44</v>
      </c>
      <c r="AR94" s="120" t="s">
        <v>44</v>
      </c>
      <c r="AS94" s="195">
        <v>0.22700000000000001</v>
      </c>
      <c r="AT94" s="195">
        <v>0.23100000000000001</v>
      </c>
      <c r="AU94" s="39">
        <v>0.23100000000000001</v>
      </c>
      <c r="AV94" s="120" t="s">
        <v>44</v>
      </c>
      <c r="AW94" s="120" t="s">
        <v>44</v>
      </c>
      <c r="AX94" s="90">
        <v>0.23300000000000001</v>
      </c>
      <c r="AY94" s="90">
        <v>0.23599999999999999</v>
      </c>
      <c r="AZ94" s="39">
        <v>0.23599999999999999</v>
      </c>
      <c r="BA94" s="120" t="s">
        <v>44</v>
      </c>
      <c r="BB94" s="120" t="s">
        <v>44</v>
      </c>
      <c r="BC94" s="90">
        <v>0.21</v>
      </c>
      <c r="BD94" s="120" t="s">
        <v>44</v>
      </c>
      <c r="BE94" s="169" t="s">
        <v>44</v>
      </c>
      <c r="BF94" s="120" t="s">
        <v>44</v>
      </c>
      <c r="BG94" s="3"/>
      <c r="BH94" s="3"/>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row>
    <row r="95" spans="1:202" s="2" customFormat="1" ht="3" customHeight="1">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3"/>
      <c r="BH95" s="3"/>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row>
    <row r="96" spans="1:202" ht="21">
      <c r="A96" s="35" t="s">
        <v>15</v>
      </c>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2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row>
    <row r="98" spans="1:202">
      <c r="A98" s="40" t="s">
        <v>27</v>
      </c>
      <c r="B98" s="41"/>
      <c r="C98" s="42"/>
      <c r="D98" s="42"/>
      <c r="E98" s="42"/>
      <c r="F98" s="42"/>
      <c r="G98" s="41"/>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row>
    <row r="99" spans="1:202" ht="3.6" customHeight="1">
      <c r="A99" s="69"/>
      <c r="B99" s="29"/>
      <c r="C99" s="69"/>
      <c r="D99" s="69"/>
      <c r="E99" s="69"/>
      <c r="F99" s="69"/>
      <c r="G99" s="29"/>
      <c r="H99" s="69"/>
      <c r="I99" s="69"/>
      <c r="J99" s="69"/>
      <c r="K99" s="69"/>
      <c r="L99" s="21"/>
      <c r="M99" s="69"/>
      <c r="N99" s="69"/>
      <c r="O99" s="69"/>
      <c r="P99" s="69"/>
      <c r="Q99" s="21"/>
      <c r="R99" s="69"/>
      <c r="S99" s="69"/>
      <c r="T99" s="69"/>
      <c r="U99" s="69"/>
      <c r="V99" s="21"/>
      <c r="W99" s="69"/>
      <c r="X99" s="69"/>
      <c r="Y99" s="69"/>
      <c r="Z99" s="69"/>
      <c r="AA99" s="21"/>
      <c r="AB99" s="69"/>
      <c r="AC99" s="69"/>
      <c r="AD99" s="69"/>
      <c r="AE99" s="69"/>
      <c r="AF99" s="21"/>
      <c r="AG99" s="69"/>
      <c r="AH99" s="69"/>
      <c r="AI99" s="69"/>
      <c r="AJ99" s="69"/>
      <c r="AK99" s="21"/>
      <c r="AL99" s="69"/>
      <c r="AM99" s="69"/>
      <c r="AN99" s="69"/>
      <c r="AO99" s="69"/>
      <c r="AP99" s="21"/>
      <c r="AQ99" s="69"/>
      <c r="AR99" s="69"/>
      <c r="AS99" s="69"/>
      <c r="AT99" s="69"/>
      <c r="AU99" s="21"/>
      <c r="AV99" s="69"/>
      <c r="AW99" s="69"/>
      <c r="AX99" s="69"/>
      <c r="AY99" s="69"/>
      <c r="AZ99" s="21"/>
      <c r="BA99" s="69"/>
      <c r="BB99" s="69"/>
      <c r="BC99" s="69"/>
      <c r="BD99" s="69"/>
      <c r="BE99" s="21"/>
      <c r="BF99" s="69"/>
    </row>
    <row r="100" spans="1:202">
      <c r="A100" s="69" t="s">
        <v>133</v>
      </c>
      <c r="B100" s="142">
        <v>2621</v>
      </c>
      <c r="C100" s="80" t="s">
        <v>52</v>
      </c>
      <c r="D100" s="80" t="s">
        <v>52</v>
      </c>
      <c r="E100" s="80" t="s">
        <v>52</v>
      </c>
      <c r="F100" s="80" t="s">
        <v>52</v>
      </c>
      <c r="G100" s="142">
        <v>2325</v>
      </c>
      <c r="H100" s="80" t="s">
        <v>52</v>
      </c>
      <c r="I100" s="80" t="s">
        <v>52</v>
      </c>
      <c r="J100" s="80" t="s">
        <v>52</v>
      </c>
      <c r="K100" s="80" t="s">
        <v>52</v>
      </c>
      <c r="L100" s="142">
        <v>2445</v>
      </c>
      <c r="M100" s="80" t="s">
        <v>52</v>
      </c>
      <c r="N100" s="80" t="s">
        <v>52</v>
      </c>
      <c r="O100" s="80" t="s">
        <v>52</v>
      </c>
      <c r="P100" s="80" t="s">
        <v>52</v>
      </c>
      <c r="Q100" s="142">
        <v>2112</v>
      </c>
      <c r="R100" s="120" t="s">
        <v>44</v>
      </c>
      <c r="S100" s="120" t="s">
        <v>44</v>
      </c>
      <c r="T100" s="120" t="s">
        <v>44</v>
      </c>
      <c r="U100" s="120" t="s">
        <v>44</v>
      </c>
      <c r="V100" s="142">
        <v>2262</v>
      </c>
      <c r="W100" s="120" t="s">
        <v>44</v>
      </c>
      <c r="X100" s="120" t="s">
        <v>44</v>
      </c>
      <c r="Y100" s="120" t="s">
        <v>44</v>
      </c>
      <c r="Z100" s="120" t="s">
        <v>44</v>
      </c>
      <c r="AA100" s="142">
        <v>2102</v>
      </c>
      <c r="AB100" s="120" t="s">
        <v>44</v>
      </c>
      <c r="AC100" s="120" t="s">
        <v>44</v>
      </c>
      <c r="AD100" s="120" t="s">
        <v>44</v>
      </c>
      <c r="AE100" s="120" t="s">
        <v>44</v>
      </c>
      <c r="AF100" s="142">
        <v>2007</v>
      </c>
      <c r="AG100" s="120" t="s">
        <v>44</v>
      </c>
      <c r="AH100" s="120" t="s">
        <v>44</v>
      </c>
      <c r="AI100" s="120" t="s">
        <v>44</v>
      </c>
      <c r="AJ100" s="70">
        <v>1932</v>
      </c>
      <c r="AK100" s="142">
        <v>1932</v>
      </c>
      <c r="AL100" s="120" t="s">
        <v>44</v>
      </c>
      <c r="AM100" s="120" t="s">
        <v>44</v>
      </c>
      <c r="AN100" s="120" t="s">
        <v>44</v>
      </c>
      <c r="AO100" s="70">
        <v>1966</v>
      </c>
      <c r="AP100" s="142">
        <v>1966</v>
      </c>
      <c r="AQ100" s="120" t="s">
        <v>44</v>
      </c>
      <c r="AR100" s="120" t="s">
        <v>44</v>
      </c>
      <c r="AS100" s="120" t="s">
        <v>44</v>
      </c>
      <c r="AT100" s="70">
        <v>1905</v>
      </c>
      <c r="AU100" s="142">
        <v>1905</v>
      </c>
      <c r="AV100" s="120" t="s">
        <v>44</v>
      </c>
      <c r="AW100" s="120" t="s">
        <v>44</v>
      </c>
      <c r="AX100" s="120" t="s">
        <v>44</v>
      </c>
      <c r="AY100" s="70">
        <v>1864</v>
      </c>
      <c r="AZ100" s="142">
        <v>1864</v>
      </c>
      <c r="BA100" s="120" t="s">
        <v>44</v>
      </c>
      <c r="BB100" s="120" t="s">
        <v>44</v>
      </c>
      <c r="BC100" s="120" t="s">
        <v>44</v>
      </c>
      <c r="BD100" s="70">
        <v>1653</v>
      </c>
      <c r="BE100" s="142">
        <v>1653</v>
      </c>
      <c r="BF100" s="120" t="s">
        <v>44</v>
      </c>
    </row>
    <row r="101" spans="1:202">
      <c r="A101" s="71" t="s">
        <v>7</v>
      </c>
      <c r="B101" s="24"/>
      <c r="C101" s="72"/>
      <c r="D101" s="72"/>
      <c r="E101" s="72"/>
      <c r="F101" s="72"/>
      <c r="G101" s="24"/>
      <c r="H101" s="72"/>
      <c r="I101" s="72"/>
      <c r="J101" s="72"/>
      <c r="K101" s="72"/>
      <c r="L101" s="27"/>
      <c r="M101" s="72"/>
      <c r="N101" s="72"/>
      <c r="O101" s="72"/>
      <c r="P101" s="72"/>
      <c r="Q101" s="27"/>
      <c r="R101" s="72"/>
      <c r="S101" s="72"/>
      <c r="T101" s="72"/>
      <c r="U101" s="72"/>
      <c r="V101" s="27"/>
      <c r="W101" s="72"/>
      <c r="X101" s="72"/>
      <c r="Y101" s="72"/>
      <c r="Z101" s="72"/>
      <c r="AA101" s="27"/>
      <c r="AB101" s="72"/>
      <c r="AC101" s="72"/>
      <c r="AD101" s="72"/>
      <c r="AE101" s="72"/>
      <c r="AF101" s="27"/>
      <c r="AG101" s="72"/>
      <c r="AH101" s="72"/>
      <c r="AI101" s="72"/>
      <c r="AJ101" s="70"/>
      <c r="AK101" s="27"/>
      <c r="AL101" s="72"/>
      <c r="AM101" s="72"/>
      <c r="AN101" s="72"/>
      <c r="AO101" s="72"/>
      <c r="AP101" s="27"/>
      <c r="AQ101" s="72"/>
      <c r="AR101" s="72"/>
      <c r="AS101" s="72"/>
      <c r="AT101" s="72"/>
      <c r="AU101" s="27"/>
      <c r="AV101" s="72"/>
      <c r="AW101" s="72"/>
      <c r="AX101" s="72"/>
      <c r="AY101" s="72"/>
      <c r="AZ101" s="27"/>
      <c r="BA101" s="72"/>
      <c r="BB101" s="72"/>
      <c r="BC101" s="72"/>
      <c r="BD101" s="72"/>
      <c r="BE101" s="27"/>
      <c r="BF101" s="72"/>
    </row>
    <row r="102" spans="1:202">
      <c r="A102" s="71" t="s">
        <v>8</v>
      </c>
      <c r="B102" s="24"/>
      <c r="C102" s="73"/>
      <c r="D102" s="73"/>
      <c r="E102" s="73"/>
      <c r="F102" s="73"/>
      <c r="G102" s="24">
        <v>-0.11293399465852727</v>
      </c>
      <c r="H102" s="73"/>
      <c r="I102" s="73"/>
      <c r="J102" s="73"/>
      <c r="K102" s="72"/>
      <c r="L102" s="24">
        <v>5.1612903225806361E-2</v>
      </c>
      <c r="M102" s="73"/>
      <c r="N102" s="73"/>
      <c r="O102" s="73"/>
      <c r="P102" s="72"/>
      <c r="Q102" s="24">
        <v>-0.1361963190184049</v>
      </c>
      <c r="R102" s="73"/>
      <c r="S102" s="73"/>
      <c r="T102" s="73"/>
      <c r="U102" s="72"/>
      <c r="V102" s="24">
        <v>7.1022727272727293E-2</v>
      </c>
      <c r="W102" s="73"/>
      <c r="X102" s="73"/>
      <c r="Y102" s="73"/>
      <c r="Z102" s="72"/>
      <c r="AA102" s="24">
        <v>-7.0733863837312061E-2</v>
      </c>
      <c r="AB102" s="73"/>
      <c r="AC102" s="73"/>
      <c r="AD102" s="73"/>
      <c r="AE102" s="72"/>
      <c r="AF102" s="24">
        <v>-4.5195052331113206E-2</v>
      </c>
      <c r="AG102" s="73"/>
      <c r="AH102" s="73"/>
      <c r="AI102" s="73"/>
      <c r="AJ102" s="72"/>
      <c r="AK102" s="24">
        <v>-3.7369207772795177E-2</v>
      </c>
      <c r="AL102" s="73"/>
      <c r="AM102" s="73"/>
      <c r="AN102" s="73"/>
      <c r="AO102" s="72"/>
      <c r="AP102" s="24">
        <v>1.7598343685300222E-2</v>
      </c>
      <c r="AQ102" s="73"/>
      <c r="AR102" s="73"/>
      <c r="AS102" s="73"/>
      <c r="AT102" s="72"/>
      <c r="AU102" s="24">
        <v>-3.1027466937945114E-2</v>
      </c>
      <c r="AV102" s="73"/>
      <c r="AW102" s="73"/>
      <c r="AX102" s="73"/>
      <c r="AY102" s="72"/>
      <c r="AZ102" s="24">
        <v>-2.1522309711286103E-2</v>
      </c>
      <c r="BA102" s="73"/>
      <c r="BB102" s="73"/>
      <c r="BC102" s="73"/>
      <c r="BD102" s="72"/>
      <c r="BE102" s="24">
        <v>-0.1131974248927039</v>
      </c>
      <c r="BF102" s="73"/>
    </row>
    <row r="103" spans="1:202" ht="3.75" customHeight="1">
      <c r="A103" s="71"/>
      <c r="B103" s="24"/>
      <c r="C103" s="73"/>
      <c r="D103" s="73"/>
      <c r="E103" s="73"/>
      <c r="F103" s="73"/>
      <c r="G103" s="24"/>
      <c r="H103" s="73"/>
      <c r="I103" s="73"/>
      <c r="J103" s="73"/>
      <c r="K103" s="72"/>
      <c r="L103" s="24"/>
      <c r="M103" s="73"/>
      <c r="N103" s="73"/>
      <c r="O103" s="73"/>
      <c r="P103" s="72"/>
      <c r="Q103" s="24"/>
      <c r="R103" s="73"/>
      <c r="S103" s="73"/>
      <c r="T103" s="73"/>
      <c r="U103" s="72"/>
      <c r="V103" s="24"/>
      <c r="W103" s="73"/>
      <c r="X103" s="73"/>
      <c r="Y103" s="73"/>
      <c r="Z103" s="72"/>
      <c r="AA103" s="24"/>
      <c r="AB103" s="73"/>
      <c r="AC103" s="73"/>
      <c r="AD103" s="73"/>
      <c r="AE103" s="72"/>
      <c r="AF103" s="24"/>
      <c r="AG103" s="73"/>
      <c r="AH103" s="73"/>
      <c r="AI103" s="73"/>
      <c r="AJ103" s="72"/>
      <c r="AK103" s="24"/>
      <c r="AL103" s="73"/>
      <c r="AM103" s="73"/>
      <c r="AN103" s="73"/>
      <c r="AO103" s="72"/>
      <c r="AP103" s="24"/>
      <c r="AQ103" s="73"/>
      <c r="AR103" s="73"/>
      <c r="AS103" s="73"/>
      <c r="AT103" s="72"/>
      <c r="AU103" s="24"/>
      <c r="AV103" s="73"/>
      <c r="AW103" s="73"/>
      <c r="AX103" s="73"/>
      <c r="AY103" s="72"/>
      <c r="AZ103" s="24"/>
      <c r="BA103" s="73"/>
      <c r="BB103" s="73"/>
      <c r="BC103" s="73"/>
      <c r="BD103" s="72"/>
      <c r="BE103" s="24"/>
      <c r="BF103" s="73"/>
    </row>
    <row r="104" spans="1:202" ht="3.75" customHeight="1">
      <c r="A104" s="71"/>
      <c r="B104" s="24"/>
      <c r="C104" s="73"/>
      <c r="D104" s="73"/>
      <c r="E104" s="73"/>
      <c r="F104" s="73"/>
      <c r="G104" s="24"/>
      <c r="H104" s="73"/>
      <c r="I104" s="73"/>
      <c r="J104" s="73"/>
      <c r="K104" s="72"/>
      <c r="L104" s="24"/>
      <c r="M104" s="73"/>
      <c r="N104" s="73"/>
      <c r="O104" s="73"/>
      <c r="P104" s="72"/>
      <c r="Q104" s="24"/>
      <c r="R104" s="73"/>
      <c r="S104" s="73"/>
      <c r="T104" s="73"/>
      <c r="U104" s="72"/>
      <c r="V104" s="24"/>
      <c r="W104" s="73"/>
      <c r="X104" s="73"/>
      <c r="Y104" s="73"/>
      <c r="Z104" s="72"/>
      <c r="AA104" s="24"/>
      <c r="AB104" s="73"/>
      <c r="AC104" s="73"/>
      <c r="AD104" s="73"/>
      <c r="AE104" s="72"/>
      <c r="AF104" s="24"/>
      <c r="AG104" s="73"/>
      <c r="AH104" s="73"/>
      <c r="AI104" s="73"/>
      <c r="AJ104" s="72"/>
      <c r="AK104" s="24"/>
      <c r="AL104" s="73"/>
      <c r="AM104" s="73"/>
      <c r="AN104" s="73"/>
      <c r="AO104" s="72"/>
      <c r="AP104" s="24"/>
      <c r="AQ104" s="73"/>
      <c r="AR104" s="73"/>
      <c r="AS104" s="73"/>
      <c r="AT104" s="72"/>
      <c r="AU104" s="24"/>
      <c r="AV104" s="73"/>
      <c r="AW104" s="73"/>
      <c r="AX104" s="73"/>
      <c r="AY104" s="72"/>
      <c r="AZ104" s="24"/>
      <c r="BA104" s="73"/>
      <c r="BB104" s="73"/>
      <c r="BC104" s="73"/>
      <c r="BD104" s="72"/>
      <c r="BE104" s="24"/>
      <c r="BF104" s="73"/>
    </row>
    <row r="105" spans="1:202">
      <c r="A105" s="69" t="s">
        <v>164</v>
      </c>
      <c r="B105" s="99" t="s">
        <v>52</v>
      </c>
      <c r="C105" s="80" t="s">
        <v>52</v>
      </c>
      <c r="D105" s="80" t="s">
        <v>52</v>
      </c>
      <c r="E105" s="80" t="s">
        <v>52</v>
      </c>
      <c r="F105" s="80" t="s">
        <v>52</v>
      </c>
      <c r="G105" s="99" t="s">
        <v>52</v>
      </c>
      <c r="H105" s="78">
        <v>3.9E-2</v>
      </c>
      <c r="I105" s="78">
        <v>3.5999999999999997E-2</v>
      </c>
      <c r="J105" s="78">
        <v>3.4000000000000002E-2</v>
      </c>
      <c r="K105" s="78">
        <v>3.9E-2</v>
      </c>
      <c r="L105" s="39">
        <v>0.14799999999999999</v>
      </c>
      <c r="M105" s="78">
        <v>3.2000000000000001E-2</v>
      </c>
      <c r="N105" s="78">
        <v>2.9000000000000001E-2</v>
      </c>
      <c r="O105" s="78">
        <v>3.2000000000000001E-2</v>
      </c>
      <c r="P105" s="78">
        <v>3.5000000000000003E-2</v>
      </c>
      <c r="Q105" s="39">
        <v>0.127</v>
      </c>
      <c r="R105" s="78">
        <v>2.9000000000000001E-2</v>
      </c>
      <c r="S105" s="78">
        <v>2.8000000000000001E-2</v>
      </c>
      <c r="T105" s="78">
        <v>3.2000000000000001E-2</v>
      </c>
      <c r="U105" s="78">
        <v>3.6999999999999998E-2</v>
      </c>
      <c r="V105" s="39">
        <v>0.126</v>
      </c>
      <c r="W105" s="78">
        <v>4.2999999999999997E-2</v>
      </c>
      <c r="X105" s="78">
        <v>4.1000000000000002E-2</v>
      </c>
      <c r="Y105" s="78">
        <v>4.5999999999999999E-2</v>
      </c>
      <c r="Z105" s="78">
        <v>5.5E-2</v>
      </c>
      <c r="AA105" s="39">
        <v>0.184</v>
      </c>
      <c r="AB105" s="78">
        <v>4.2000000000000003E-2</v>
      </c>
      <c r="AC105" s="78">
        <v>4.4999999999999998E-2</v>
      </c>
      <c r="AD105" s="78">
        <v>4.7E-2</v>
      </c>
      <c r="AE105" s="78">
        <v>4.5999999999999999E-2</v>
      </c>
      <c r="AF105" s="39">
        <v>0.18</v>
      </c>
      <c r="AG105" s="78">
        <v>0.04</v>
      </c>
      <c r="AH105" s="78">
        <v>3.6999999999999998E-2</v>
      </c>
      <c r="AI105" s="78">
        <v>4.4999999999999998E-2</v>
      </c>
      <c r="AJ105" s="78">
        <v>4.7E-2</v>
      </c>
      <c r="AK105" s="39">
        <v>0.17</v>
      </c>
      <c r="AL105" s="78">
        <v>4.1000000000000002E-2</v>
      </c>
      <c r="AM105" s="125">
        <v>4.2000000000000003E-2</v>
      </c>
      <c r="AN105" s="78">
        <v>4.3999999999999997E-2</v>
      </c>
      <c r="AO105" s="78">
        <v>4.5999999999999999E-2</v>
      </c>
      <c r="AP105" s="39">
        <v>0.17299999999999999</v>
      </c>
      <c r="AQ105" s="78">
        <v>5.1999999999999998E-2</v>
      </c>
      <c r="AR105" s="125">
        <v>4.4999999999999998E-2</v>
      </c>
      <c r="AS105" s="125">
        <v>5.5E-2</v>
      </c>
      <c r="AT105" s="90">
        <v>5.1999999999999998E-2</v>
      </c>
      <c r="AU105" s="39">
        <v>0.20399999999999999</v>
      </c>
      <c r="AV105" s="78">
        <v>5.2999999999999999E-2</v>
      </c>
      <c r="AW105" s="78">
        <v>0.05</v>
      </c>
      <c r="AX105" s="78">
        <v>6.3E-2</v>
      </c>
      <c r="AY105" s="90">
        <v>6.8000000000000005E-2</v>
      </c>
      <c r="AZ105" s="39">
        <v>0.23400000000000001</v>
      </c>
      <c r="BA105" s="78">
        <v>0.06</v>
      </c>
      <c r="BB105" s="78">
        <v>0.06</v>
      </c>
      <c r="BC105" s="78">
        <v>5.8000000000000003E-2</v>
      </c>
      <c r="BD105" s="90">
        <v>7.7000000000000013E-2</v>
      </c>
      <c r="BE105" s="39">
        <v>0.255</v>
      </c>
      <c r="BF105" s="78">
        <v>6.6000000000000003E-2</v>
      </c>
    </row>
    <row r="106" spans="1:202" ht="6" customHeight="1">
      <c r="A106" s="69"/>
      <c r="B106" s="99"/>
      <c r="C106" s="80"/>
      <c r="D106" s="80"/>
      <c r="E106" s="80"/>
      <c r="F106" s="80"/>
      <c r="G106" s="99"/>
      <c r="H106" s="78"/>
      <c r="I106" s="78"/>
      <c r="J106" s="78"/>
      <c r="K106" s="78"/>
      <c r="L106" s="39"/>
      <c r="M106" s="78"/>
      <c r="N106" s="78"/>
      <c r="O106" s="78"/>
      <c r="P106" s="78"/>
      <c r="Q106" s="39"/>
      <c r="R106" s="78"/>
      <c r="S106" s="78"/>
      <c r="T106" s="78"/>
      <c r="U106" s="78"/>
      <c r="V106" s="39"/>
      <c r="W106" s="78"/>
      <c r="X106" s="78"/>
      <c r="Y106" s="78"/>
      <c r="Z106" s="78"/>
      <c r="AA106" s="39"/>
      <c r="AB106" s="78"/>
      <c r="AC106" s="78"/>
      <c r="AD106" s="78"/>
      <c r="AE106" s="78"/>
      <c r="AF106" s="39"/>
      <c r="AG106" s="78"/>
      <c r="AH106" s="78"/>
      <c r="AI106" s="78"/>
      <c r="AJ106" s="78"/>
      <c r="AK106" s="39"/>
      <c r="AL106" s="78"/>
      <c r="AM106" s="78"/>
      <c r="AN106" s="78"/>
      <c r="AO106" s="78"/>
      <c r="AP106" s="39"/>
      <c r="AQ106" s="78"/>
      <c r="AR106" s="78"/>
      <c r="AS106" s="78"/>
      <c r="AT106" s="78"/>
      <c r="AU106" s="39"/>
      <c r="AV106" s="78"/>
      <c r="AW106" s="78"/>
      <c r="AX106" s="78"/>
      <c r="AY106" s="78"/>
      <c r="AZ106" s="39"/>
      <c r="BA106" s="78"/>
      <c r="BB106" s="78"/>
      <c r="BC106" s="78"/>
      <c r="BD106" s="78"/>
      <c r="BE106" s="39"/>
      <c r="BF106" s="78"/>
    </row>
    <row r="107" spans="1:202" ht="12" customHeight="1">
      <c r="A107" s="69" t="s">
        <v>154</v>
      </c>
      <c r="B107" s="143">
        <v>0.36</v>
      </c>
      <c r="C107" s="143"/>
      <c r="D107" s="143"/>
      <c r="E107" s="143"/>
      <c r="F107" s="143"/>
      <c r="G107" s="143">
        <v>0.36</v>
      </c>
      <c r="H107" s="143"/>
      <c r="I107" s="143"/>
      <c r="J107" s="143"/>
      <c r="K107" s="143"/>
      <c r="L107" s="143">
        <v>0.36</v>
      </c>
      <c r="M107" s="143"/>
      <c r="N107" s="143"/>
      <c r="O107" s="143"/>
      <c r="P107" s="143"/>
      <c r="Q107" s="143">
        <v>0.35899999999999999</v>
      </c>
      <c r="R107" s="143"/>
      <c r="S107" s="143"/>
      <c r="T107" s="143"/>
      <c r="U107" s="143"/>
      <c r="V107" s="143">
        <v>0.375</v>
      </c>
      <c r="W107" s="143"/>
      <c r="X107" s="143"/>
      <c r="Y107" s="143"/>
      <c r="Z107" s="143"/>
      <c r="AA107" s="143">
        <v>0.38800000000000001</v>
      </c>
      <c r="AB107" s="143"/>
      <c r="AC107" s="143"/>
      <c r="AD107" s="143"/>
      <c r="AE107" s="143"/>
      <c r="AF107" s="143">
        <v>0.40600000000000003</v>
      </c>
      <c r="AG107" s="120" t="s">
        <v>44</v>
      </c>
      <c r="AH107" s="120" t="s">
        <v>44</v>
      </c>
      <c r="AI107" s="120" t="s">
        <v>44</v>
      </c>
      <c r="AJ107" s="120" t="s">
        <v>44</v>
      </c>
      <c r="AK107" s="167">
        <v>0.42</v>
      </c>
      <c r="AL107" s="120" t="s">
        <v>44</v>
      </c>
      <c r="AM107" s="120" t="s">
        <v>44</v>
      </c>
      <c r="AN107" s="120" t="s">
        <v>44</v>
      </c>
      <c r="AO107" s="120" t="s">
        <v>44</v>
      </c>
      <c r="AP107" s="167">
        <v>0.44</v>
      </c>
      <c r="AQ107" s="120" t="s">
        <v>44</v>
      </c>
      <c r="AR107" s="120" t="s">
        <v>44</v>
      </c>
      <c r="AS107" s="120" t="s">
        <v>44</v>
      </c>
      <c r="AT107" s="120" t="s">
        <v>44</v>
      </c>
      <c r="AU107" s="167">
        <v>0.44</v>
      </c>
      <c r="AV107" s="120" t="s">
        <v>44</v>
      </c>
      <c r="AW107" s="120" t="s">
        <v>44</v>
      </c>
      <c r="AX107" s="78">
        <v>0.42099999999999999</v>
      </c>
      <c r="AY107" s="120" t="s">
        <v>44</v>
      </c>
      <c r="AZ107" s="221" t="s">
        <v>44</v>
      </c>
      <c r="BA107" s="120" t="s">
        <v>44</v>
      </c>
      <c r="BB107" s="120" t="s">
        <v>44</v>
      </c>
      <c r="BC107" s="78">
        <v>0.38200000000000001</v>
      </c>
      <c r="BD107" s="120" t="s">
        <v>44</v>
      </c>
      <c r="BE107" s="221" t="s">
        <v>44</v>
      </c>
      <c r="BF107" s="120" t="s">
        <v>44</v>
      </c>
    </row>
    <row r="108" spans="1:202" ht="3.75" customHeight="1">
      <c r="A108" s="69"/>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20"/>
      <c r="AH108" s="120"/>
      <c r="AI108" s="120"/>
      <c r="AJ108" s="120"/>
      <c r="AK108" s="167"/>
      <c r="AL108" s="120"/>
      <c r="AM108" s="120"/>
      <c r="AN108" s="120"/>
      <c r="AO108" s="120"/>
      <c r="AP108" s="167"/>
      <c r="AQ108" s="120"/>
      <c r="AR108" s="120"/>
      <c r="AS108" s="120"/>
      <c r="AT108" s="120"/>
      <c r="AU108" s="167"/>
      <c r="AV108" s="120"/>
      <c r="AW108" s="120"/>
      <c r="AX108" s="120"/>
      <c r="AY108" s="120"/>
      <c r="AZ108" s="167"/>
      <c r="BA108" s="120"/>
      <c r="BB108" s="120"/>
      <c r="BC108" s="120"/>
      <c r="BD108" s="120"/>
      <c r="BE108" s="167"/>
      <c r="BF108" s="120"/>
    </row>
    <row r="109" spans="1:202">
      <c r="A109" s="69" t="s">
        <v>155</v>
      </c>
      <c r="B109" s="143">
        <v>0.36</v>
      </c>
      <c r="C109" s="143"/>
      <c r="D109" s="143"/>
      <c r="E109" s="143"/>
      <c r="F109" s="143"/>
      <c r="G109" s="143">
        <v>0.36</v>
      </c>
      <c r="H109" s="143"/>
      <c r="I109" s="143"/>
      <c r="J109" s="143"/>
      <c r="K109" s="143"/>
      <c r="L109" s="143">
        <v>0.31</v>
      </c>
      <c r="M109" s="143"/>
      <c r="N109" s="143"/>
      <c r="O109" s="143"/>
      <c r="P109" s="143"/>
      <c r="Q109" s="143">
        <v>0.307</v>
      </c>
      <c r="R109" s="143"/>
      <c r="S109" s="143"/>
      <c r="T109" s="143"/>
      <c r="U109" s="143"/>
      <c r="V109" s="143">
        <v>0.3</v>
      </c>
      <c r="W109" s="143"/>
      <c r="X109" s="143"/>
      <c r="Y109" s="143"/>
      <c r="Z109" s="143"/>
      <c r="AA109" s="143">
        <v>0.246</v>
      </c>
      <c r="AB109" s="143"/>
      <c r="AC109" s="143"/>
      <c r="AD109" s="143"/>
      <c r="AE109" s="143"/>
      <c r="AF109" s="143">
        <v>0.21199999999999999</v>
      </c>
      <c r="AG109" s="120" t="s">
        <v>44</v>
      </c>
      <c r="AH109" s="120" t="s">
        <v>44</v>
      </c>
      <c r="AI109" s="120" t="s">
        <v>44</v>
      </c>
      <c r="AJ109" s="120" t="s">
        <v>44</v>
      </c>
      <c r="AK109" s="167">
        <v>0.23</v>
      </c>
      <c r="AL109" s="120" t="s">
        <v>44</v>
      </c>
      <c r="AM109" s="120" t="s">
        <v>44</v>
      </c>
      <c r="AN109" s="120" t="s">
        <v>44</v>
      </c>
      <c r="AO109" s="120" t="s">
        <v>44</v>
      </c>
      <c r="AP109" s="167">
        <v>0.21</v>
      </c>
      <c r="AQ109" s="120" t="s">
        <v>44</v>
      </c>
      <c r="AR109" s="120" t="s">
        <v>44</v>
      </c>
      <c r="AS109" s="120" t="s">
        <v>44</v>
      </c>
      <c r="AT109" s="120" t="s">
        <v>44</v>
      </c>
      <c r="AU109" s="167">
        <v>0.21</v>
      </c>
      <c r="AV109" s="120" t="s">
        <v>44</v>
      </c>
      <c r="AW109" s="120" t="s">
        <v>44</v>
      </c>
      <c r="AX109" s="120" t="s">
        <v>44</v>
      </c>
      <c r="AY109" s="120" t="s">
        <v>44</v>
      </c>
      <c r="AZ109" s="143">
        <v>0.25600000000000001</v>
      </c>
      <c r="BA109" s="120" t="s">
        <v>44</v>
      </c>
      <c r="BB109" s="120" t="s">
        <v>44</v>
      </c>
      <c r="BC109" s="120" t="s">
        <v>44</v>
      </c>
      <c r="BD109" s="120" t="s">
        <v>44</v>
      </c>
      <c r="BE109" s="143">
        <v>0.23300000000000001</v>
      </c>
      <c r="BF109" s="120" t="s">
        <v>44</v>
      </c>
    </row>
    <row r="110" spans="1:202" s="46" customFormat="1" ht="3.75" customHeight="1">
      <c r="A110" s="94"/>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row>
    <row r="111" spans="1:202" s="26" customFormat="1" ht="21">
      <c r="A111" s="35" t="s">
        <v>21</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row>
    <row r="112" spans="1:2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row>
    <row r="113" spans="1:202" s="43" customFormat="1" ht="12" customHeight="1">
      <c r="A113" s="40" t="s">
        <v>27</v>
      </c>
      <c r="B113" s="41"/>
      <c r="C113" s="42"/>
      <c r="D113" s="42"/>
      <c r="E113" s="42"/>
      <c r="F113" s="42"/>
      <c r="G113" s="41"/>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1"/>
      <c r="BH113" s="1"/>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row>
    <row r="114" spans="1:202" s="34" customFormat="1">
      <c r="A114" s="69"/>
      <c r="B114" s="29"/>
      <c r="C114" s="69"/>
      <c r="D114" s="69"/>
      <c r="E114" s="69"/>
      <c r="F114" s="69"/>
      <c r="G114" s="29"/>
      <c r="H114" s="69"/>
      <c r="I114" s="69"/>
      <c r="J114" s="69"/>
      <c r="K114" s="69"/>
      <c r="L114" s="21"/>
      <c r="M114" s="69"/>
      <c r="N114" s="69"/>
      <c r="O114" s="69"/>
      <c r="P114" s="69"/>
      <c r="Q114" s="21"/>
      <c r="R114" s="69"/>
      <c r="S114" s="69"/>
      <c r="T114" s="69"/>
      <c r="U114" s="69"/>
      <c r="V114" s="21"/>
      <c r="W114" s="69"/>
      <c r="X114" s="69"/>
      <c r="Y114" s="69"/>
      <c r="Z114" s="69"/>
      <c r="AA114" s="21"/>
      <c r="AB114" s="69"/>
      <c r="AC114" s="69"/>
      <c r="AD114" s="69"/>
      <c r="AE114" s="69"/>
      <c r="AF114" s="21"/>
      <c r="AG114" s="69"/>
      <c r="AH114" s="69"/>
      <c r="AI114" s="69"/>
      <c r="AJ114" s="69"/>
      <c r="AK114" s="21"/>
      <c r="AL114" s="69"/>
      <c r="AM114" s="69"/>
      <c r="AN114" s="69"/>
      <c r="AO114" s="69"/>
      <c r="AP114" s="21"/>
      <c r="AQ114" s="69"/>
      <c r="AR114" s="69"/>
      <c r="AS114" s="69"/>
      <c r="AT114" s="69"/>
      <c r="AU114" s="21"/>
      <c r="AV114" s="69"/>
      <c r="AW114" s="69"/>
      <c r="AX114" s="69"/>
      <c r="AY114" s="69"/>
      <c r="AZ114" s="21"/>
      <c r="BA114" s="69"/>
      <c r="BB114" s="69"/>
      <c r="BC114" s="69"/>
      <c r="BD114" s="69"/>
      <c r="BE114" s="21"/>
      <c r="BF114" s="69"/>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row>
    <row r="115" spans="1:202" s="2" customFormat="1">
      <c r="A115" s="69" t="s">
        <v>286</v>
      </c>
      <c r="B115" s="29">
        <v>549</v>
      </c>
      <c r="C115" s="69">
        <v>549</v>
      </c>
      <c r="D115" s="69">
        <v>551</v>
      </c>
      <c r="E115" s="69">
        <v>556</v>
      </c>
      <c r="F115" s="69">
        <v>560</v>
      </c>
      <c r="G115" s="29">
        <v>560</v>
      </c>
      <c r="H115" s="69">
        <v>560</v>
      </c>
      <c r="I115" s="69">
        <v>562</v>
      </c>
      <c r="J115" s="69">
        <v>567</v>
      </c>
      <c r="K115" s="70">
        <v>571</v>
      </c>
      <c r="L115" s="28">
        <v>571</v>
      </c>
      <c r="M115" s="69">
        <v>571</v>
      </c>
      <c r="N115" s="69">
        <v>573</v>
      </c>
      <c r="O115" s="69">
        <v>575</v>
      </c>
      <c r="P115" s="70">
        <v>578</v>
      </c>
      <c r="Q115" s="28">
        <v>578</v>
      </c>
      <c r="R115" s="69">
        <v>580</v>
      </c>
      <c r="S115" s="69">
        <v>581</v>
      </c>
      <c r="T115" s="69">
        <v>585</v>
      </c>
      <c r="U115" s="70">
        <v>586</v>
      </c>
      <c r="V115" s="28">
        <v>586</v>
      </c>
      <c r="W115" s="69">
        <v>585</v>
      </c>
      <c r="X115" s="69">
        <v>582</v>
      </c>
      <c r="Y115" s="69">
        <v>581</v>
      </c>
      <c r="Z115" s="70">
        <v>578</v>
      </c>
      <c r="AA115" s="28">
        <v>578</v>
      </c>
      <c r="AB115" s="69">
        <v>578</v>
      </c>
      <c r="AC115" s="69">
        <v>583</v>
      </c>
      <c r="AD115" s="69">
        <v>593</v>
      </c>
      <c r="AE115" s="70">
        <v>600</v>
      </c>
      <c r="AF115" s="28">
        <v>600</v>
      </c>
      <c r="AG115" s="69">
        <v>605</v>
      </c>
      <c r="AH115" s="69">
        <v>611</v>
      </c>
      <c r="AI115" s="69">
        <v>622</v>
      </c>
      <c r="AJ115" s="70">
        <v>630</v>
      </c>
      <c r="AK115" s="28">
        <v>630</v>
      </c>
      <c r="AL115" s="69">
        <v>632</v>
      </c>
      <c r="AM115" s="69">
        <v>636</v>
      </c>
      <c r="AN115" s="69">
        <v>637</v>
      </c>
      <c r="AO115" s="70">
        <v>635</v>
      </c>
      <c r="AP115" s="28">
        <v>635</v>
      </c>
      <c r="AQ115" s="69">
        <v>629</v>
      </c>
      <c r="AR115" s="69">
        <v>623</v>
      </c>
      <c r="AS115" s="69">
        <v>618</v>
      </c>
      <c r="AT115" s="70">
        <v>614</v>
      </c>
      <c r="AU115" s="28">
        <v>614</v>
      </c>
      <c r="AV115" s="69">
        <v>608</v>
      </c>
      <c r="AW115" s="69">
        <v>603</v>
      </c>
      <c r="AX115" s="69">
        <v>597</v>
      </c>
      <c r="AY115" s="70">
        <v>587</v>
      </c>
      <c r="AZ115" s="28">
        <v>587</v>
      </c>
      <c r="BA115" s="69">
        <v>580</v>
      </c>
      <c r="BB115" s="36">
        <v>582</v>
      </c>
      <c r="BC115" s="36">
        <v>584</v>
      </c>
      <c r="BD115" s="147">
        <v>574</v>
      </c>
      <c r="BE115" s="225">
        <v>574</v>
      </c>
      <c r="BF115" s="69">
        <v>568</v>
      </c>
      <c r="BG115" s="3"/>
      <c r="BH115" s="3"/>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c r="DW115" s="36"/>
      <c r="DX115" s="36"/>
      <c r="DY115" s="36"/>
      <c r="DZ115" s="36"/>
      <c r="EA115" s="36"/>
      <c r="EB115" s="36"/>
      <c r="EC115" s="36"/>
      <c r="ED115" s="36"/>
      <c r="EE115" s="36"/>
      <c r="EF115" s="36"/>
      <c r="EG115" s="36"/>
      <c r="EH115" s="36"/>
      <c r="EI115" s="36"/>
      <c r="EJ115" s="36"/>
      <c r="EK115" s="36"/>
      <c r="EL115" s="36"/>
      <c r="EM115" s="36"/>
      <c r="EN115" s="36"/>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c r="FT115" s="36"/>
      <c r="FU115" s="36"/>
      <c r="FV115" s="36"/>
      <c r="FW115" s="36"/>
      <c r="FX115" s="36"/>
      <c r="FY115" s="36"/>
      <c r="FZ115" s="36"/>
      <c r="GA115" s="36"/>
      <c r="GB115" s="36"/>
      <c r="GC115" s="36"/>
      <c r="GD115" s="36"/>
      <c r="GE115" s="36"/>
      <c r="GF115" s="36"/>
      <c r="GG115" s="36"/>
      <c r="GH115" s="36"/>
      <c r="GI115" s="36"/>
      <c r="GJ115" s="36"/>
      <c r="GK115" s="36"/>
      <c r="GL115" s="36"/>
      <c r="GM115" s="36"/>
      <c r="GN115" s="36"/>
      <c r="GO115" s="36"/>
      <c r="GP115" s="36"/>
      <c r="GQ115" s="36"/>
      <c r="GR115" s="36"/>
      <c r="GS115" s="36"/>
      <c r="GT115" s="36"/>
    </row>
    <row r="116" spans="1:202">
      <c r="A116" s="71" t="s">
        <v>7</v>
      </c>
      <c r="B116" s="24"/>
      <c r="C116" s="72"/>
      <c r="D116" s="72">
        <v>3.6429872495447047E-3</v>
      </c>
      <c r="E116" s="72">
        <v>9.0744101633393193E-3</v>
      </c>
      <c r="F116" s="72">
        <v>7.194244604316502E-3</v>
      </c>
      <c r="G116" s="24"/>
      <c r="H116" s="72">
        <v>0</v>
      </c>
      <c r="I116" s="72">
        <v>3.5714285714285587E-3</v>
      </c>
      <c r="J116" s="72">
        <v>8.8967971530249379E-3</v>
      </c>
      <c r="K116" s="72">
        <v>7.0546737213403876E-3</v>
      </c>
      <c r="L116" s="27"/>
      <c r="M116" s="72">
        <v>0</v>
      </c>
      <c r="N116" s="72">
        <v>3.5026269702276291E-3</v>
      </c>
      <c r="O116" s="72">
        <v>3.4904013961605251E-3</v>
      </c>
      <c r="P116" s="72">
        <v>5.2173913043478404E-3</v>
      </c>
      <c r="Q116" s="27"/>
      <c r="R116" s="72">
        <v>3.4602076124568004E-3</v>
      </c>
      <c r="S116" s="72">
        <v>1.7241379310344307E-3</v>
      </c>
      <c r="T116" s="72">
        <v>6.8846815834766595E-3</v>
      </c>
      <c r="U116" s="72">
        <v>1.7094017094017033E-3</v>
      </c>
      <c r="V116" s="27"/>
      <c r="W116" s="72">
        <v>-1.7064846416382506E-3</v>
      </c>
      <c r="X116" s="72">
        <v>-5.12820512820511E-3</v>
      </c>
      <c r="Y116" s="72">
        <v>-1.7182130584192379E-3</v>
      </c>
      <c r="Z116" s="72">
        <v>-5.1635111876076056E-3</v>
      </c>
      <c r="AA116" s="27"/>
      <c r="AB116" s="72">
        <v>0</v>
      </c>
      <c r="AC116" s="72">
        <v>8.65051903114189E-3</v>
      </c>
      <c r="AD116" s="72">
        <v>1.7152658662092701E-2</v>
      </c>
      <c r="AE116" s="72">
        <v>1.180438448566612E-2</v>
      </c>
      <c r="AF116" s="27"/>
      <c r="AG116" s="72">
        <v>8.3333333333333037E-3</v>
      </c>
      <c r="AH116" s="72">
        <v>9.917355371900749E-3</v>
      </c>
      <c r="AI116" s="72">
        <v>1.8003273322422242E-2</v>
      </c>
      <c r="AJ116" s="72">
        <v>1.2861736334405238E-2</v>
      </c>
      <c r="AK116" s="27"/>
      <c r="AL116" s="72">
        <v>3.1746031746031633E-3</v>
      </c>
      <c r="AM116" s="72">
        <v>6.3291139240506666E-3</v>
      </c>
      <c r="AN116" s="72">
        <v>1.5723270440251014E-3</v>
      </c>
      <c r="AO116" s="72">
        <v>-3.1397174254317317E-3</v>
      </c>
      <c r="AP116" s="27"/>
      <c r="AQ116" s="72">
        <v>-9.4488188976378229E-3</v>
      </c>
      <c r="AR116" s="72">
        <v>-9.5389507154213238E-3</v>
      </c>
      <c r="AS116" s="72">
        <v>-8.0256821829856051E-3</v>
      </c>
      <c r="AT116" s="72">
        <v>-6.4724919093851474E-3</v>
      </c>
      <c r="AU116" s="27"/>
      <c r="AV116" s="72">
        <v>-9.7719869706840434E-3</v>
      </c>
      <c r="AW116" s="72">
        <v>-8.2236842105263275E-3</v>
      </c>
      <c r="AX116" s="72">
        <v>-9.9502487562188602E-3</v>
      </c>
      <c r="AY116" s="72">
        <v>-1.675041876046901E-2</v>
      </c>
      <c r="AZ116" s="27"/>
      <c r="BA116" s="72">
        <v>-1.1925042589437829E-2</v>
      </c>
      <c r="BB116" s="165">
        <v>3.4482758620688614E-3</v>
      </c>
      <c r="BC116" s="165">
        <v>3.4364261168384758E-3</v>
      </c>
      <c r="BD116" s="165">
        <v>-1.7123287671232834E-2</v>
      </c>
      <c r="BE116" s="27"/>
      <c r="BF116" s="72">
        <v>-1.0452961672473893E-2</v>
      </c>
    </row>
    <row r="117" spans="1:202">
      <c r="A117" s="71" t="s">
        <v>8</v>
      </c>
      <c r="B117" s="24"/>
      <c r="C117" s="73"/>
      <c r="D117" s="73"/>
      <c r="E117" s="73"/>
      <c r="F117" s="73"/>
      <c r="G117" s="24">
        <v>2.0036429872495543E-2</v>
      </c>
      <c r="H117" s="73">
        <v>2.0036429872495543E-2</v>
      </c>
      <c r="I117" s="73">
        <v>1.9963702359346636E-2</v>
      </c>
      <c r="J117" s="73">
        <v>1.9784172661870603E-2</v>
      </c>
      <c r="K117" s="72">
        <v>1.9642857142857073E-2</v>
      </c>
      <c r="L117" s="24">
        <v>1.9642857142857073E-2</v>
      </c>
      <c r="M117" s="73">
        <v>1.9642857142857073E-2</v>
      </c>
      <c r="N117" s="73">
        <v>1.9572953736654908E-2</v>
      </c>
      <c r="O117" s="73">
        <v>1.4109347442680775E-2</v>
      </c>
      <c r="P117" s="72">
        <v>1.2259194395796813E-2</v>
      </c>
      <c r="Q117" s="24">
        <v>1.2259194395796813E-2</v>
      </c>
      <c r="R117" s="73">
        <v>1.5761821366024442E-2</v>
      </c>
      <c r="S117" s="73">
        <v>1.3961605584642323E-2</v>
      </c>
      <c r="T117" s="73">
        <v>1.7391304347825987E-2</v>
      </c>
      <c r="U117" s="72">
        <v>1.384083044982698E-2</v>
      </c>
      <c r="V117" s="24">
        <v>1.384083044982698E-2</v>
      </c>
      <c r="W117" s="73">
        <v>8.6206896551723755E-3</v>
      </c>
      <c r="X117" s="73">
        <v>1.7211703958692759E-3</v>
      </c>
      <c r="Y117" s="73">
        <v>-6.8376068376068133E-3</v>
      </c>
      <c r="Z117" s="72">
        <v>-1.3651877133105783E-2</v>
      </c>
      <c r="AA117" s="24">
        <v>-1.3651877133105783E-2</v>
      </c>
      <c r="AB117" s="73">
        <v>-1.1965811965811923E-2</v>
      </c>
      <c r="AC117" s="73">
        <v>1.7182130584192379E-3</v>
      </c>
      <c r="AD117" s="73">
        <v>2.06540447504302E-2</v>
      </c>
      <c r="AE117" s="72">
        <v>3.8062283737024138E-2</v>
      </c>
      <c r="AF117" s="24">
        <v>3.8062283737024138E-2</v>
      </c>
      <c r="AG117" s="73">
        <v>4.6712802768166028E-2</v>
      </c>
      <c r="AH117" s="73">
        <v>4.8027444253859297E-2</v>
      </c>
      <c r="AI117" s="73">
        <v>4.8903878583473892E-2</v>
      </c>
      <c r="AJ117" s="72">
        <v>5.0000000000000044E-2</v>
      </c>
      <c r="AK117" s="24">
        <v>5.0000000000000044E-2</v>
      </c>
      <c r="AL117" s="73">
        <v>4.4628099173553704E-2</v>
      </c>
      <c r="AM117" s="73">
        <v>4.0916530278232388E-2</v>
      </c>
      <c r="AN117" s="73">
        <v>2.4115755627009738E-2</v>
      </c>
      <c r="AO117" s="72">
        <v>7.9365079365079083E-3</v>
      </c>
      <c r="AP117" s="24">
        <v>7.9365079365079083E-3</v>
      </c>
      <c r="AQ117" s="73">
        <v>-4.746835443038E-3</v>
      </c>
      <c r="AR117" s="73">
        <v>-2.0440251572327095E-2</v>
      </c>
      <c r="AS117" s="73">
        <v>-2.9827315541601229E-2</v>
      </c>
      <c r="AT117" s="72">
        <v>-3.3070866141732269E-2</v>
      </c>
      <c r="AU117" s="24">
        <v>-3.3070866141732269E-2</v>
      </c>
      <c r="AV117" s="73">
        <v>-3.3386327503974522E-2</v>
      </c>
      <c r="AW117" s="73">
        <v>-3.2102728731942198E-2</v>
      </c>
      <c r="AX117" s="73">
        <v>-3.398058252427183E-2</v>
      </c>
      <c r="AY117" s="72">
        <v>-4.3973941368078195E-2</v>
      </c>
      <c r="AZ117" s="24">
        <v>-4.3973941368078195E-2</v>
      </c>
      <c r="BA117" s="73">
        <v>-4.6052631578947345E-2</v>
      </c>
      <c r="BB117" s="164">
        <v>-3.4825870646766122E-2</v>
      </c>
      <c r="BC117" s="164">
        <v>-2.1775544388609736E-2</v>
      </c>
      <c r="BD117" s="165">
        <v>-2.2146507666098825E-2</v>
      </c>
      <c r="BE117" s="24">
        <v>-2.2146507666098825E-2</v>
      </c>
      <c r="BF117" s="73">
        <v>-2.0689655172413834E-2</v>
      </c>
    </row>
    <row r="118" spans="1:202" ht="11.7" customHeight="1">
      <c r="A118" s="71" t="s">
        <v>209</v>
      </c>
      <c r="B118" s="24"/>
      <c r="C118" s="73"/>
      <c r="D118" s="73"/>
      <c r="E118" s="73"/>
      <c r="F118" s="73"/>
      <c r="G118" s="24"/>
      <c r="H118" s="73"/>
      <c r="I118" s="73"/>
      <c r="J118" s="73"/>
      <c r="K118" s="72"/>
      <c r="L118" s="24"/>
      <c r="M118" s="73"/>
      <c r="N118" s="73"/>
      <c r="O118" s="73"/>
      <c r="P118" s="72"/>
      <c r="Q118" s="24"/>
      <c r="R118" s="73"/>
      <c r="S118" s="73"/>
      <c r="T118" s="73"/>
      <c r="U118" s="72"/>
      <c r="V118" s="24"/>
      <c r="W118" s="73"/>
      <c r="X118" s="73"/>
      <c r="Y118" s="73"/>
      <c r="Z118" s="72"/>
      <c r="AA118" s="24"/>
      <c r="AB118" s="73"/>
      <c r="AC118" s="73"/>
      <c r="AD118" s="73"/>
      <c r="AE118" s="72"/>
      <c r="AF118" s="24"/>
      <c r="AG118" s="73"/>
      <c r="AH118" s="73"/>
      <c r="AI118" s="73"/>
      <c r="AJ118" s="72"/>
      <c r="AK118" s="24"/>
      <c r="AL118" s="73"/>
      <c r="AM118" s="197">
        <v>4</v>
      </c>
      <c r="AN118" s="197">
        <v>1</v>
      </c>
      <c r="AO118" s="197">
        <v>-2</v>
      </c>
      <c r="AP118" s="198"/>
      <c r="AQ118" s="199">
        <v>-6</v>
      </c>
      <c r="AR118" s="199">
        <v>-6</v>
      </c>
      <c r="AS118" s="199">
        <v>-5</v>
      </c>
      <c r="AT118" s="199">
        <v>-4</v>
      </c>
      <c r="AU118" s="200">
        <v>-21</v>
      </c>
      <c r="AV118" s="199">
        <v>-6</v>
      </c>
      <c r="AW118" s="199">
        <v>-5</v>
      </c>
      <c r="AX118" s="199">
        <v>-6</v>
      </c>
      <c r="AY118" s="199">
        <v>-10</v>
      </c>
      <c r="AZ118" s="200">
        <v>-27</v>
      </c>
      <c r="BA118" s="199">
        <v>-7</v>
      </c>
      <c r="BB118" s="199">
        <v>2</v>
      </c>
      <c r="BC118" s="199">
        <v>2</v>
      </c>
      <c r="BD118" s="199">
        <v>-10</v>
      </c>
      <c r="BE118" s="200">
        <v>-13</v>
      </c>
      <c r="BF118" s="199">
        <v>-6</v>
      </c>
    </row>
    <row r="119" spans="1:202" ht="8.25" customHeight="1">
      <c r="A119" s="71"/>
      <c r="B119" s="24"/>
      <c r="C119" s="73"/>
      <c r="D119" s="73"/>
      <c r="E119" s="73"/>
      <c r="F119" s="73"/>
      <c r="G119" s="24"/>
      <c r="H119" s="73"/>
      <c r="I119" s="73"/>
      <c r="J119" s="73"/>
      <c r="K119" s="72"/>
      <c r="L119" s="24"/>
      <c r="M119" s="73"/>
      <c r="N119" s="73"/>
      <c r="O119" s="73"/>
      <c r="P119" s="72"/>
      <c r="Q119" s="24"/>
      <c r="R119" s="73"/>
      <c r="S119" s="73"/>
      <c r="T119" s="73"/>
      <c r="U119" s="72"/>
      <c r="V119" s="24"/>
      <c r="W119" s="73"/>
      <c r="X119" s="73"/>
      <c r="Y119" s="73"/>
      <c r="Z119" s="72"/>
      <c r="AA119" s="24"/>
      <c r="AB119" s="73"/>
      <c r="AC119" s="73"/>
      <c r="AD119" s="73"/>
      <c r="AE119" s="72"/>
      <c r="AF119" s="24"/>
      <c r="AG119" s="73"/>
      <c r="AH119" s="73"/>
      <c r="AI119" s="73"/>
      <c r="AJ119" s="72"/>
      <c r="AK119" s="24"/>
      <c r="AL119" s="73"/>
      <c r="AM119" s="83"/>
      <c r="AN119" s="83"/>
      <c r="AO119" s="72"/>
      <c r="AP119" s="24"/>
      <c r="AQ119" s="73"/>
      <c r="AR119" s="83"/>
      <c r="AS119" s="83"/>
      <c r="AT119" s="72"/>
      <c r="AU119" s="24"/>
      <c r="AV119" s="73"/>
      <c r="AW119" s="73"/>
      <c r="AX119" s="73"/>
      <c r="AY119" s="72"/>
      <c r="AZ119" s="24"/>
      <c r="BA119" s="73"/>
      <c r="BB119" s="164"/>
      <c r="BC119" s="164"/>
      <c r="BD119" s="165"/>
      <c r="BE119" s="24"/>
      <c r="BF119" s="73"/>
    </row>
    <row r="120" spans="1:202">
      <c r="A120" s="69" t="s">
        <v>74</v>
      </c>
      <c r="B120" s="38">
        <v>217</v>
      </c>
      <c r="C120" s="69">
        <v>231</v>
      </c>
      <c r="D120" s="69">
        <v>230</v>
      </c>
      <c r="E120" s="69">
        <v>226</v>
      </c>
      <c r="F120" s="69">
        <v>225</v>
      </c>
      <c r="G120" s="38">
        <v>228</v>
      </c>
      <c r="H120" s="69">
        <v>228</v>
      </c>
      <c r="I120" s="69">
        <v>224</v>
      </c>
      <c r="J120" s="69">
        <v>224</v>
      </c>
      <c r="K120" s="70">
        <v>229</v>
      </c>
      <c r="L120" s="28">
        <v>226</v>
      </c>
      <c r="M120" s="69">
        <v>229</v>
      </c>
      <c r="N120" s="69">
        <v>231</v>
      </c>
      <c r="O120" s="69">
        <v>229</v>
      </c>
      <c r="P120" s="70">
        <v>231</v>
      </c>
      <c r="Q120" s="28">
        <v>230</v>
      </c>
      <c r="R120" s="69">
        <v>234</v>
      </c>
      <c r="S120" s="69">
        <v>232</v>
      </c>
      <c r="T120" s="69">
        <v>232</v>
      </c>
      <c r="U120" s="70">
        <v>229</v>
      </c>
      <c r="V120" s="28">
        <v>232</v>
      </c>
      <c r="W120" s="69">
        <v>237</v>
      </c>
      <c r="X120" s="69">
        <v>234</v>
      </c>
      <c r="Y120" s="69">
        <v>231</v>
      </c>
      <c r="Z120" s="70">
        <v>234</v>
      </c>
      <c r="AA120" s="28">
        <v>234</v>
      </c>
      <c r="AB120" s="69">
        <v>233</v>
      </c>
      <c r="AC120" s="69">
        <v>232</v>
      </c>
      <c r="AD120" s="69">
        <v>233</v>
      </c>
      <c r="AE120" s="70">
        <v>233</v>
      </c>
      <c r="AF120" s="28">
        <v>233</v>
      </c>
      <c r="AG120" s="69">
        <v>234</v>
      </c>
      <c r="AH120" s="69">
        <v>234</v>
      </c>
      <c r="AI120" s="69">
        <v>234</v>
      </c>
      <c r="AJ120" s="70">
        <v>234</v>
      </c>
      <c r="AK120" s="28">
        <v>234</v>
      </c>
      <c r="AL120" s="69">
        <v>232</v>
      </c>
      <c r="AM120" s="69">
        <v>231</v>
      </c>
      <c r="AN120" s="69">
        <v>233</v>
      </c>
      <c r="AO120" s="70">
        <v>235</v>
      </c>
      <c r="AP120" s="28">
        <v>233</v>
      </c>
      <c r="AQ120" s="69">
        <v>231</v>
      </c>
      <c r="AR120" s="69">
        <v>231</v>
      </c>
      <c r="AS120" s="69">
        <v>233</v>
      </c>
      <c r="AT120" s="70">
        <v>237</v>
      </c>
      <c r="AU120" s="28">
        <v>233</v>
      </c>
      <c r="AV120" s="69">
        <v>232</v>
      </c>
      <c r="AW120" s="69">
        <v>229</v>
      </c>
      <c r="AX120" s="69">
        <v>226</v>
      </c>
      <c r="AY120" s="70">
        <v>226</v>
      </c>
      <c r="AZ120" s="28">
        <v>228</v>
      </c>
      <c r="BA120" s="69">
        <v>214</v>
      </c>
      <c r="BB120" s="36">
        <v>215</v>
      </c>
      <c r="BC120" s="36">
        <v>210</v>
      </c>
      <c r="BD120" s="147">
        <v>206</v>
      </c>
      <c r="BE120" s="225">
        <v>211</v>
      </c>
      <c r="BF120" s="69">
        <v>200</v>
      </c>
    </row>
    <row r="121" spans="1:202" ht="10.5" customHeight="1">
      <c r="A121" s="71" t="s">
        <v>7</v>
      </c>
      <c r="B121" s="24"/>
      <c r="C121" s="72"/>
      <c r="D121" s="72">
        <v>-4.3290043290042934E-3</v>
      </c>
      <c r="E121" s="72">
        <v>-1.7391304347826098E-2</v>
      </c>
      <c r="F121" s="72">
        <v>-4.4247787610619538E-3</v>
      </c>
      <c r="G121" s="24"/>
      <c r="H121" s="72">
        <v>1.3333333333333419E-2</v>
      </c>
      <c r="I121" s="72">
        <v>-1.7543859649122862E-2</v>
      </c>
      <c r="J121" s="72">
        <v>0</v>
      </c>
      <c r="K121" s="72">
        <v>2.2321428571428603E-2</v>
      </c>
      <c r="L121" s="27"/>
      <c r="M121" s="72">
        <v>0</v>
      </c>
      <c r="N121" s="72">
        <v>8.733624454148492E-3</v>
      </c>
      <c r="O121" s="72">
        <v>-8.6580086580086979E-3</v>
      </c>
      <c r="P121" s="72">
        <v>8.733624454148492E-3</v>
      </c>
      <c r="Q121" s="27"/>
      <c r="R121" s="72">
        <v>1.298701298701288E-2</v>
      </c>
      <c r="S121" s="72">
        <v>-8.5470085470085166E-3</v>
      </c>
      <c r="T121" s="72">
        <v>0</v>
      </c>
      <c r="U121" s="72">
        <v>-1.2931034482758674E-2</v>
      </c>
      <c r="V121" s="27"/>
      <c r="W121" s="72">
        <v>3.4934497816593968E-2</v>
      </c>
      <c r="X121" s="72">
        <v>-1.2658227848101222E-2</v>
      </c>
      <c r="Y121" s="72">
        <v>-1.2820512820512775E-2</v>
      </c>
      <c r="Z121" s="72">
        <v>1.298701298701288E-2</v>
      </c>
      <c r="AA121" s="27"/>
      <c r="AB121" s="72">
        <v>-4.2735042735042583E-3</v>
      </c>
      <c r="AC121" s="72">
        <v>-4.2918454935622075E-3</v>
      </c>
      <c r="AD121" s="72">
        <v>4.3103448275862988E-3</v>
      </c>
      <c r="AE121" s="72">
        <v>0</v>
      </c>
      <c r="AF121" s="27"/>
      <c r="AG121" s="72">
        <v>4.2918454935623185E-3</v>
      </c>
      <c r="AH121" s="72">
        <v>0</v>
      </c>
      <c r="AI121" s="72">
        <v>0</v>
      </c>
      <c r="AJ121" s="72">
        <v>0</v>
      </c>
      <c r="AK121" s="27"/>
      <c r="AL121" s="72">
        <v>-8.5470085470085166E-3</v>
      </c>
      <c r="AM121" s="72">
        <v>-4.3103448275861878E-3</v>
      </c>
      <c r="AN121" s="72">
        <v>8.6580086580085869E-3</v>
      </c>
      <c r="AO121" s="72">
        <v>8.5836909871244149E-3</v>
      </c>
      <c r="AP121" s="27"/>
      <c r="AQ121" s="72">
        <v>-1.7021276595744705E-2</v>
      </c>
      <c r="AR121" s="72">
        <v>0</v>
      </c>
      <c r="AS121" s="72">
        <v>8.6580086580085869E-3</v>
      </c>
      <c r="AT121" s="72">
        <v>1.716738197424883E-2</v>
      </c>
      <c r="AU121" s="27"/>
      <c r="AV121" s="72">
        <v>-2.1097046413502074E-2</v>
      </c>
      <c r="AW121" s="72">
        <v>-1.2931034482758674E-2</v>
      </c>
      <c r="AX121" s="72">
        <v>-1.3100436681222738E-2</v>
      </c>
      <c r="AY121" s="72">
        <v>0</v>
      </c>
      <c r="AZ121" s="27"/>
      <c r="BA121" s="72">
        <v>-5.3097345132743334E-2</v>
      </c>
      <c r="BB121" s="165">
        <v>4.6728971962617383E-3</v>
      </c>
      <c r="BC121" s="165">
        <v>-2.3255813953488413E-2</v>
      </c>
      <c r="BD121" s="165">
        <v>-1.9047619047619091E-2</v>
      </c>
      <c r="BE121" s="27"/>
      <c r="BF121" s="72">
        <v>-2.9126213592232997E-2</v>
      </c>
    </row>
    <row r="122" spans="1:202">
      <c r="A122" s="71" t="s">
        <v>8</v>
      </c>
      <c r="B122" s="24"/>
      <c r="C122" s="73"/>
      <c r="D122" s="73"/>
      <c r="E122" s="73"/>
      <c r="F122" s="73"/>
      <c r="G122" s="24">
        <v>5.0691244239631228E-2</v>
      </c>
      <c r="H122" s="73">
        <v>-1.2987012987012991E-2</v>
      </c>
      <c r="I122" s="73">
        <v>-2.6086956521739091E-2</v>
      </c>
      <c r="J122" s="73">
        <v>-8.8495575221239076E-3</v>
      </c>
      <c r="K122" s="72">
        <v>1.777777777777767E-2</v>
      </c>
      <c r="L122" s="24">
        <v>-8.7719298245614308E-3</v>
      </c>
      <c r="M122" s="73">
        <v>4.3859649122806044E-3</v>
      </c>
      <c r="N122" s="73">
        <v>3.125E-2</v>
      </c>
      <c r="O122" s="73">
        <v>2.2321428571428603E-2</v>
      </c>
      <c r="P122" s="72">
        <v>8.733624454148492E-3</v>
      </c>
      <c r="Q122" s="24">
        <v>1.7699115044247815E-2</v>
      </c>
      <c r="R122" s="73">
        <v>2.1834061135371119E-2</v>
      </c>
      <c r="S122" s="73">
        <v>4.3290043290042934E-3</v>
      </c>
      <c r="T122" s="73">
        <v>1.3100436681222627E-2</v>
      </c>
      <c r="U122" s="72">
        <v>-8.6580086580086979E-3</v>
      </c>
      <c r="V122" s="24">
        <v>8.6956521739129933E-3</v>
      </c>
      <c r="W122" s="73">
        <v>1.2820512820512775E-2</v>
      </c>
      <c r="X122" s="73">
        <v>8.6206896551723755E-3</v>
      </c>
      <c r="Y122" s="73">
        <v>-4.3103448275861878E-3</v>
      </c>
      <c r="Z122" s="72">
        <v>2.1834061135371119E-2</v>
      </c>
      <c r="AA122" s="24">
        <v>0.01</v>
      </c>
      <c r="AB122" s="73">
        <v>-1.6877637130801704E-2</v>
      </c>
      <c r="AC122" s="73">
        <v>-8.5470085470085166E-3</v>
      </c>
      <c r="AD122" s="73">
        <v>8.6580086580085869E-3</v>
      </c>
      <c r="AE122" s="72">
        <v>-4.2735042735042583E-3</v>
      </c>
      <c r="AF122" s="24">
        <v>-4.2735042735042583E-3</v>
      </c>
      <c r="AG122" s="73">
        <v>4.2918454935623185E-3</v>
      </c>
      <c r="AH122" s="73">
        <v>8.6206896551723755E-3</v>
      </c>
      <c r="AI122" s="73">
        <v>4.2918454935623185E-3</v>
      </c>
      <c r="AJ122" s="72">
        <v>4.2918454935623185E-3</v>
      </c>
      <c r="AK122" s="24">
        <v>4.2918454935623185E-3</v>
      </c>
      <c r="AL122" s="73">
        <v>-8.5470085470085166E-3</v>
      </c>
      <c r="AM122" s="73">
        <v>-1.2820512820512775E-2</v>
      </c>
      <c r="AN122" s="73">
        <v>-4.2735042735042583E-3</v>
      </c>
      <c r="AO122" s="72">
        <v>4.2735042735042583E-3</v>
      </c>
      <c r="AP122" s="24">
        <v>-4.2735042735042583E-3</v>
      </c>
      <c r="AQ122" s="73">
        <v>-4.3103448275861878E-3</v>
      </c>
      <c r="AR122" s="73">
        <v>0</v>
      </c>
      <c r="AS122" s="73">
        <v>0</v>
      </c>
      <c r="AT122" s="72">
        <v>8.5106382978723527E-3</v>
      </c>
      <c r="AU122" s="24">
        <v>0</v>
      </c>
      <c r="AV122" s="73">
        <v>4.3290043290042934E-3</v>
      </c>
      <c r="AW122" s="73">
        <v>-8.6580086580086979E-3</v>
      </c>
      <c r="AX122" s="73">
        <v>-3.0042918454935674E-2</v>
      </c>
      <c r="AY122" s="72">
        <v>-4.641350210970463E-2</v>
      </c>
      <c r="AZ122" s="24">
        <v>-2.1459227467811148E-2</v>
      </c>
      <c r="BA122" s="73">
        <v>-7.7586206896551713E-2</v>
      </c>
      <c r="BB122" s="164">
        <v>-6.1135371179039333E-2</v>
      </c>
      <c r="BC122" s="164">
        <v>-7.0796460176991149E-2</v>
      </c>
      <c r="BD122" s="165">
        <v>-8.8495575221238965E-2</v>
      </c>
      <c r="BE122" s="24">
        <v>-7.456140350877194E-2</v>
      </c>
      <c r="BF122" s="73">
        <v>-6.5420560747663559E-2</v>
      </c>
    </row>
    <row r="123" spans="1:202" ht="9.75" customHeight="1">
      <c r="A123" s="71"/>
      <c r="B123" s="24"/>
      <c r="C123" s="73"/>
      <c r="D123" s="73"/>
      <c r="E123" s="73"/>
      <c r="F123" s="73"/>
      <c r="G123" s="24"/>
      <c r="H123" s="73"/>
      <c r="I123" s="73"/>
      <c r="J123" s="73"/>
      <c r="K123" s="72"/>
      <c r="L123" s="24"/>
      <c r="M123" s="73"/>
      <c r="N123" s="73"/>
      <c r="O123" s="73"/>
      <c r="P123" s="72"/>
      <c r="Q123" s="24"/>
      <c r="R123" s="73"/>
      <c r="S123" s="73"/>
      <c r="T123" s="73"/>
      <c r="U123" s="72"/>
      <c r="V123" s="24"/>
      <c r="W123" s="73"/>
      <c r="X123" s="73"/>
      <c r="Y123" s="73"/>
      <c r="Z123" s="72"/>
      <c r="AA123" s="24"/>
      <c r="AB123" s="73"/>
      <c r="AC123" s="73"/>
      <c r="AD123" s="73"/>
      <c r="AE123" s="72"/>
      <c r="AF123" s="24"/>
      <c r="AG123" s="73"/>
      <c r="AH123" s="73"/>
      <c r="AI123" s="73"/>
      <c r="AJ123" s="72"/>
      <c r="AK123" s="24"/>
      <c r="AL123" s="73"/>
      <c r="AM123" s="73"/>
      <c r="AN123" s="73"/>
      <c r="AO123" s="72"/>
      <c r="AP123" s="24"/>
      <c r="AQ123" s="73"/>
      <c r="AR123" s="73"/>
      <c r="AS123" s="73"/>
      <c r="AT123" s="72"/>
      <c r="AU123" s="24"/>
      <c r="AV123" s="73"/>
      <c r="AW123" s="73"/>
      <c r="AX123" s="73"/>
      <c r="AY123" s="72"/>
      <c r="AZ123" s="24"/>
      <c r="BA123" s="73"/>
      <c r="BB123" s="164"/>
      <c r="BC123" s="164"/>
      <c r="BD123" s="165"/>
      <c r="BE123" s="24"/>
      <c r="BF123" s="73"/>
    </row>
    <row r="124" spans="1:202">
      <c r="A124" s="69" t="s">
        <v>159</v>
      </c>
      <c r="B124" s="99" t="s">
        <v>52</v>
      </c>
      <c r="C124" s="80" t="s">
        <v>52</v>
      </c>
      <c r="D124" s="80" t="s">
        <v>52</v>
      </c>
      <c r="E124" s="80" t="s">
        <v>52</v>
      </c>
      <c r="F124" s="80" t="s">
        <v>52</v>
      </c>
      <c r="G124" s="99" t="s">
        <v>52</v>
      </c>
      <c r="H124" s="90">
        <v>3.6999999999999998E-2</v>
      </c>
      <c r="I124" s="90">
        <v>3.1E-2</v>
      </c>
      <c r="J124" s="90">
        <v>3.3000000000000002E-2</v>
      </c>
      <c r="K124" s="90">
        <v>3.2000000000000001E-2</v>
      </c>
      <c r="L124" s="39">
        <v>0.13300000000000001</v>
      </c>
      <c r="M124" s="90">
        <v>3.5000000000000003E-2</v>
      </c>
      <c r="N124" s="90">
        <v>3.1E-2</v>
      </c>
      <c r="O124" s="90">
        <v>3.3000000000000002E-2</v>
      </c>
      <c r="P124" s="90">
        <v>3.1E-2</v>
      </c>
      <c r="Q124" s="39">
        <v>0.13</v>
      </c>
      <c r="R124" s="90">
        <v>3.3000000000000002E-2</v>
      </c>
      <c r="S124" s="90">
        <v>2.9000000000000001E-2</v>
      </c>
      <c r="T124" s="90">
        <v>2.8000000000000001E-2</v>
      </c>
      <c r="U124" s="90">
        <v>2.8000000000000001E-2</v>
      </c>
      <c r="V124" s="39">
        <v>0.11899999999999999</v>
      </c>
      <c r="W124" s="90">
        <v>3.5999999999999997E-2</v>
      </c>
      <c r="X124" s="90">
        <v>3.9E-2</v>
      </c>
      <c r="Y124" s="90">
        <v>4.1000000000000002E-2</v>
      </c>
      <c r="Z124" s="90">
        <v>3.7999999999999999E-2</v>
      </c>
      <c r="AA124" s="143">
        <v>0.154</v>
      </c>
      <c r="AB124" s="90">
        <v>3.7999999999999999E-2</v>
      </c>
      <c r="AC124" s="90">
        <v>3.2000000000000001E-2</v>
      </c>
      <c r="AD124" s="90">
        <v>3.4000000000000002E-2</v>
      </c>
      <c r="AE124" s="90">
        <v>0.03</v>
      </c>
      <c r="AF124" s="143">
        <v>0.13500000000000001</v>
      </c>
      <c r="AG124" s="90">
        <v>3.5999999999999997E-2</v>
      </c>
      <c r="AH124" s="90">
        <v>3.1E-2</v>
      </c>
      <c r="AI124" s="90">
        <v>3.2000000000000001E-2</v>
      </c>
      <c r="AJ124" s="90">
        <v>2.9000000000000001E-2</v>
      </c>
      <c r="AK124" s="143">
        <v>0.128</v>
      </c>
      <c r="AL124" s="166">
        <v>3.4000000000000002E-2</v>
      </c>
      <c r="AM124" s="90">
        <v>3.1E-2</v>
      </c>
      <c r="AN124" s="90">
        <v>3.9E-2</v>
      </c>
      <c r="AO124" s="90">
        <v>3.5000000000000003E-2</v>
      </c>
      <c r="AP124" s="143">
        <v>0.13900000000000001</v>
      </c>
      <c r="AQ124" s="166">
        <v>4.2000000000000003E-2</v>
      </c>
      <c r="AR124" s="90">
        <v>3.5999999999999997E-2</v>
      </c>
      <c r="AS124" s="90">
        <v>4.4999999999999998E-2</v>
      </c>
      <c r="AT124" s="90">
        <v>3.6000000000000011E-2</v>
      </c>
      <c r="AU124" s="143">
        <v>0.159</v>
      </c>
      <c r="AV124" s="166">
        <v>4.2999999999999997E-2</v>
      </c>
      <c r="AW124" s="166">
        <v>3.7999999999999999E-2</v>
      </c>
      <c r="AX124" s="166">
        <v>4.8000000000000001E-2</v>
      </c>
      <c r="AY124" s="90">
        <v>5.8999999999999997E-2</v>
      </c>
      <c r="AZ124" s="143">
        <v>0.188</v>
      </c>
      <c r="BA124" s="166">
        <v>6.0999999999999999E-2</v>
      </c>
      <c r="BB124" s="166">
        <v>4.7E-2</v>
      </c>
      <c r="BC124" s="166">
        <v>5.0999999999999997E-2</v>
      </c>
      <c r="BD124" s="166">
        <v>5.6000000000000008E-2</v>
      </c>
      <c r="BE124" s="143">
        <v>0.215</v>
      </c>
      <c r="BF124" s="166">
        <v>5.6000000000000001E-2</v>
      </c>
    </row>
    <row r="125" spans="1:202" ht="8.25" customHeight="1">
      <c r="A125" s="69"/>
      <c r="B125" s="99"/>
      <c r="C125" s="80"/>
      <c r="D125" s="80"/>
      <c r="E125" s="80"/>
      <c r="F125" s="80"/>
      <c r="G125" s="99"/>
      <c r="H125" s="90"/>
      <c r="I125" s="90"/>
      <c r="J125" s="90"/>
      <c r="K125" s="90"/>
      <c r="L125" s="39"/>
      <c r="M125" s="90"/>
      <c r="N125" s="90"/>
      <c r="O125" s="90"/>
      <c r="P125" s="90"/>
      <c r="Q125" s="39"/>
      <c r="R125" s="90"/>
      <c r="S125" s="90"/>
      <c r="T125" s="90"/>
      <c r="U125" s="90"/>
      <c r="V125" s="39"/>
      <c r="W125" s="90"/>
      <c r="X125" s="90"/>
      <c r="Y125" s="90"/>
      <c r="Z125" s="90"/>
      <c r="AA125" s="27"/>
      <c r="AB125" s="90"/>
      <c r="AC125" s="90"/>
      <c r="AD125" s="90"/>
      <c r="AE125" s="90"/>
      <c r="AF125" s="27"/>
      <c r="AG125" s="90"/>
      <c r="AH125" s="90"/>
      <c r="AI125" s="90"/>
      <c r="AJ125" s="90"/>
      <c r="AK125" s="27"/>
      <c r="AL125" s="90"/>
      <c r="AM125" s="90"/>
      <c r="AN125" s="90"/>
      <c r="AO125" s="90"/>
      <c r="AP125" s="27"/>
      <c r="AQ125" s="90"/>
      <c r="AR125" s="90"/>
      <c r="AS125" s="90"/>
      <c r="AT125" s="90"/>
      <c r="AU125" s="27"/>
      <c r="AV125" s="90"/>
      <c r="AW125" s="90"/>
      <c r="AX125" s="90"/>
      <c r="AY125" s="90"/>
      <c r="AZ125" s="27"/>
      <c r="BA125" s="90"/>
      <c r="BB125" s="90"/>
      <c r="BC125" s="90"/>
      <c r="BD125" s="90"/>
      <c r="BE125" s="27"/>
      <c r="BF125" s="90"/>
    </row>
    <row r="126" spans="1:202">
      <c r="A126" s="69" t="s">
        <v>18</v>
      </c>
      <c r="B126" s="99" t="s">
        <v>52</v>
      </c>
      <c r="C126" s="80"/>
      <c r="D126" s="80"/>
      <c r="E126" s="80"/>
      <c r="F126" s="80"/>
      <c r="G126" s="142">
        <v>1999</v>
      </c>
      <c r="H126" s="90"/>
      <c r="I126" s="90"/>
      <c r="J126" s="90"/>
      <c r="K126" s="90"/>
      <c r="L126" s="142">
        <v>2158</v>
      </c>
      <c r="M126" s="90"/>
      <c r="N126" s="90"/>
      <c r="O126" s="90"/>
      <c r="P126" s="90"/>
      <c r="Q126" s="142">
        <v>2229</v>
      </c>
      <c r="R126" s="120" t="s">
        <v>44</v>
      </c>
      <c r="S126" s="120" t="s">
        <v>44</v>
      </c>
      <c r="T126" s="120" t="s">
        <v>44</v>
      </c>
      <c r="U126" s="120" t="s">
        <v>44</v>
      </c>
      <c r="V126" s="142">
        <v>2227</v>
      </c>
      <c r="W126" s="120" t="s">
        <v>44</v>
      </c>
      <c r="X126" s="120" t="s">
        <v>44</v>
      </c>
      <c r="Y126" s="120" t="s">
        <v>44</v>
      </c>
      <c r="Z126" s="120" t="s">
        <v>44</v>
      </c>
      <c r="AA126" s="142">
        <v>2276</v>
      </c>
      <c r="AB126" s="120" t="s">
        <v>44</v>
      </c>
      <c r="AC126" s="120" t="s">
        <v>44</v>
      </c>
      <c r="AD126" s="120" t="s">
        <v>44</v>
      </c>
      <c r="AE126" s="120" t="s">
        <v>44</v>
      </c>
      <c r="AF126" s="142">
        <v>2208</v>
      </c>
      <c r="AG126" s="120" t="s">
        <v>44</v>
      </c>
      <c r="AH126" s="120" t="s">
        <v>44</v>
      </c>
      <c r="AI126" s="120" t="s">
        <v>44</v>
      </c>
      <c r="AJ126" s="70">
        <v>2042</v>
      </c>
      <c r="AK126" s="142">
        <v>2042</v>
      </c>
      <c r="AL126" s="120" t="s">
        <v>44</v>
      </c>
      <c r="AM126" s="120" t="s">
        <v>44</v>
      </c>
      <c r="AN126" s="120" t="s">
        <v>44</v>
      </c>
      <c r="AO126" s="70">
        <v>1984</v>
      </c>
      <c r="AP126" s="142">
        <v>1984</v>
      </c>
      <c r="AQ126" s="120" t="s">
        <v>44</v>
      </c>
      <c r="AR126" s="120" t="s">
        <v>44</v>
      </c>
      <c r="AS126" s="120" t="s">
        <v>44</v>
      </c>
      <c r="AT126" s="70">
        <v>1753</v>
      </c>
      <c r="AU126" s="142">
        <v>1753</v>
      </c>
      <c r="AV126" s="120" t="s">
        <v>44</v>
      </c>
      <c r="AW126" s="120" t="s">
        <v>44</v>
      </c>
      <c r="AX126" s="120" t="s">
        <v>44</v>
      </c>
      <c r="AY126" s="70">
        <v>1680</v>
      </c>
      <c r="AZ126" s="142">
        <v>1680</v>
      </c>
      <c r="BA126" s="120" t="s">
        <v>44</v>
      </c>
      <c r="BB126" s="120" t="s">
        <v>44</v>
      </c>
      <c r="BC126" s="120" t="s">
        <v>44</v>
      </c>
      <c r="BD126" s="70">
        <v>1532</v>
      </c>
      <c r="BE126" s="142">
        <v>1532</v>
      </c>
      <c r="BF126" s="120" t="s">
        <v>44</v>
      </c>
    </row>
    <row r="127" spans="1:202" ht="9" customHeight="1">
      <c r="A127" s="71" t="s">
        <v>8</v>
      </c>
      <c r="B127" s="24"/>
      <c r="C127" s="73"/>
      <c r="D127" s="73"/>
      <c r="E127" s="73"/>
      <c r="F127" s="73"/>
      <c r="G127" s="24"/>
      <c r="H127" s="73"/>
      <c r="I127" s="73"/>
      <c r="J127" s="73"/>
      <c r="K127" s="72"/>
      <c r="L127" s="24">
        <v>7.9539769884942491E-2</v>
      </c>
      <c r="M127" s="73"/>
      <c r="N127" s="73"/>
      <c r="O127" s="73"/>
      <c r="P127" s="72"/>
      <c r="Q127" s="24">
        <v>3.2900834105653365E-2</v>
      </c>
      <c r="R127" s="73"/>
      <c r="S127" s="73"/>
      <c r="T127" s="73"/>
      <c r="U127" s="72"/>
      <c r="V127" s="24">
        <v>-8.9726334679229858E-4</v>
      </c>
      <c r="W127" s="73"/>
      <c r="X127" s="73"/>
      <c r="Y127" s="73"/>
      <c r="Z127" s="72"/>
      <c r="AA127" s="24">
        <v>2.2002694207454043E-2</v>
      </c>
      <c r="AB127" s="73"/>
      <c r="AC127" s="73"/>
      <c r="AD127" s="73"/>
      <c r="AE127" s="72"/>
      <c r="AF127" s="24">
        <v>-2.9876977152899831E-2</v>
      </c>
      <c r="AG127" s="73"/>
      <c r="AH127" s="73"/>
      <c r="AI127" s="73"/>
      <c r="AJ127" s="72"/>
      <c r="AK127" s="24">
        <v>-7.51811594202898E-2</v>
      </c>
      <c r="AL127" s="73"/>
      <c r="AM127" s="73"/>
      <c r="AN127" s="73"/>
      <c r="AO127" s="72"/>
      <c r="AP127" s="24">
        <v>-2.8403525954946107E-2</v>
      </c>
      <c r="AQ127" s="73"/>
      <c r="AR127" s="73"/>
      <c r="AS127" s="73"/>
      <c r="AT127" s="72"/>
      <c r="AU127" s="24">
        <v>-0.11643145161290325</v>
      </c>
      <c r="AV127" s="73"/>
      <c r="AW127" s="73"/>
      <c r="AX127" s="73"/>
      <c r="AY127" s="72"/>
      <c r="AZ127" s="24">
        <v>-4.164289788933262E-2</v>
      </c>
      <c r="BA127" s="73"/>
      <c r="BB127" s="73"/>
      <c r="BC127" s="73"/>
      <c r="BD127" s="72"/>
      <c r="BE127" s="24">
        <v>-8.8095238095238115E-2</v>
      </c>
      <c r="BF127" s="73"/>
    </row>
    <row r="128" spans="1:202" s="46" customFormat="1" ht="4.5" customHeight="1">
      <c r="A128" s="90"/>
      <c r="B128" s="167"/>
      <c r="C128" s="90"/>
      <c r="D128" s="90"/>
      <c r="E128" s="90"/>
      <c r="F128" s="90"/>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90"/>
      <c r="AC128" s="90"/>
      <c r="AD128" s="90"/>
      <c r="AE128" s="90"/>
      <c r="AF128" s="167"/>
      <c r="AG128" s="90"/>
      <c r="AH128" s="90"/>
      <c r="AI128" s="90"/>
      <c r="AJ128" s="90"/>
      <c r="AK128" s="167"/>
      <c r="AL128" s="90"/>
      <c r="AM128" s="90"/>
      <c r="AN128" s="90"/>
      <c r="AO128" s="90"/>
      <c r="AP128" s="167"/>
      <c r="AQ128" s="90"/>
      <c r="AR128" s="90"/>
      <c r="AS128" s="90"/>
      <c r="AT128" s="90"/>
      <c r="AU128" s="167"/>
      <c r="AV128" s="90"/>
      <c r="AW128" s="90"/>
      <c r="AX128" s="90"/>
      <c r="AY128" s="90"/>
      <c r="AZ128" s="167"/>
      <c r="BA128" s="90"/>
      <c r="BB128" s="90"/>
      <c r="BC128" s="90"/>
      <c r="BD128" s="90"/>
      <c r="BE128" s="167"/>
      <c r="BF128" s="90"/>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row>
    <row r="129" spans="1:202" s="168" customFormat="1" ht="14.25" customHeight="1">
      <c r="A129" s="69" t="s">
        <v>156</v>
      </c>
      <c r="B129" s="167">
        <v>0.37</v>
      </c>
      <c r="C129" s="73"/>
      <c r="D129" s="73"/>
      <c r="E129" s="73"/>
      <c r="F129" s="73"/>
      <c r="G129" s="167">
        <v>0.38</v>
      </c>
      <c r="H129" s="167"/>
      <c r="I129" s="167"/>
      <c r="J129" s="167"/>
      <c r="K129" s="167"/>
      <c r="L129" s="167">
        <v>0.38</v>
      </c>
      <c r="M129" s="167"/>
      <c r="N129" s="167"/>
      <c r="O129" s="167"/>
      <c r="P129" s="167"/>
      <c r="Q129" s="167">
        <v>0.39</v>
      </c>
      <c r="R129" s="167"/>
      <c r="S129" s="167"/>
      <c r="T129" s="167"/>
      <c r="U129" s="167"/>
      <c r="V129" s="167">
        <v>0.4</v>
      </c>
      <c r="W129" s="167"/>
      <c r="X129" s="167"/>
      <c r="Y129" s="167"/>
      <c r="Z129" s="167"/>
      <c r="AA129" s="167">
        <v>0.39</v>
      </c>
      <c r="AB129" s="73"/>
      <c r="AC129" s="73"/>
      <c r="AD129" s="73"/>
      <c r="AE129" s="73"/>
      <c r="AF129" s="167">
        <v>0.4</v>
      </c>
      <c r="AG129" s="120" t="s">
        <v>44</v>
      </c>
      <c r="AH129" s="120" t="s">
        <v>44</v>
      </c>
      <c r="AI129" s="120" t="s">
        <v>44</v>
      </c>
      <c r="AJ129" s="120" t="s">
        <v>44</v>
      </c>
      <c r="AK129" s="167">
        <v>0.42</v>
      </c>
      <c r="AL129" s="120" t="s">
        <v>44</v>
      </c>
      <c r="AM129" s="120" t="s">
        <v>44</v>
      </c>
      <c r="AN129" s="120" t="s">
        <v>44</v>
      </c>
      <c r="AO129" s="120" t="s">
        <v>44</v>
      </c>
      <c r="AP129" s="167">
        <v>0.42</v>
      </c>
      <c r="AQ129" s="120" t="s">
        <v>44</v>
      </c>
      <c r="AR129" s="120" t="s">
        <v>44</v>
      </c>
      <c r="AS129" s="120" t="s">
        <v>44</v>
      </c>
      <c r="AT129" s="120" t="s">
        <v>44</v>
      </c>
      <c r="AU129" s="167">
        <v>0.4</v>
      </c>
      <c r="AV129" s="120" t="s">
        <v>44</v>
      </c>
      <c r="AW129" s="120" t="s">
        <v>44</v>
      </c>
      <c r="AX129" s="120" t="s">
        <v>44</v>
      </c>
      <c r="AY129" s="120" t="s">
        <v>44</v>
      </c>
      <c r="AZ129" s="167">
        <v>0.37</v>
      </c>
      <c r="BA129" s="120" t="s">
        <v>44</v>
      </c>
      <c r="BB129" s="120" t="s">
        <v>44</v>
      </c>
      <c r="BC129" s="120" t="s">
        <v>44</v>
      </c>
      <c r="BD129" s="120" t="s">
        <v>44</v>
      </c>
      <c r="BE129" s="167">
        <v>0.34</v>
      </c>
      <c r="BF129" s="120" t="s">
        <v>44</v>
      </c>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row>
    <row r="130" spans="1:202" ht="5.25" customHeight="1">
      <c r="A130" s="94"/>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row>
    <row r="161" spans="3:57">
      <c r="N161" s="1">
        <v>340</v>
      </c>
      <c r="O161" s="1">
        <v>347.37700000000001</v>
      </c>
    </row>
    <row r="167" spans="3:57" customFormat="1"/>
    <row r="168" spans="3:57" customFormat="1"/>
    <row r="169" spans="3:57" customFormat="1"/>
    <row r="170" spans="3:57">
      <c r="AK170"/>
      <c r="AL170"/>
      <c r="AM170"/>
      <c r="AN170"/>
      <c r="AO170"/>
      <c r="AP170"/>
      <c r="AQ170"/>
      <c r="AR170"/>
      <c r="AS170"/>
      <c r="AT170"/>
      <c r="AU170"/>
      <c r="AV170"/>
      <c r="AW170"/>
      <c r="AX170"/>
      <c r="AY170"/>
      <c r="AZ170"/>
      <c r="BC170"/>
      <c r="BD170"/>
      <c r="BE170"/>
    </row>
    <row r="171" spans="3:57">
      <c r="AK171"/>
      <c r="AL171"/>
      <c r="AM171"/>
      <c r="AN171"/>
      <c r="AO171"/>
      <c r="AP171"/>
      <c r="AQ171"/>
      <c r="AR171"/>
      <c r="AS171"/>
      <c r="AT171"/>
      <c r="AU171"/>
      <c r="AV171"/>
      <c r="AW171"/>
      <c r="AX171"/>
      <c r="AY171"/>
      <c r="AZ171"/>
      <c r="BC171"/>
      <c r="BD171"/>
      <c r="BE171"/>
    </row>
    <row r="172" spans="3:57">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C172"/>
      <c r="BD172"/>
      <c r="BE172"/>
    </row>
    <row r="173" spans="3:57">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C173"/>
      <c r="BD173"/>
      <c r="BE173"/>
    </row>
    <row r="174" spans="3:57">
      <c r="AK174" s="1">
        <v>1980</v>
      </c>
    </row>
    <row r="177" spans="37:44">
      <c r="AK177" s="1">
        <f>1793-478</f>
        <v>1315</v>
      </c>
    </row>
    <row r="186" spans="37:44">
      <c r="AK186" s="1">
        <v>-23</v>
      </c>
    </row>
    <row r="191" spans="37:44">
      <c r="AR191" s="1">
        <v>59</v>
      </c>
    </row>
    <row r="196" spans="20:33">
      <c r="AG196" s="1">
        <v>616</v>
      </c>
    </row>
    <row r="202" spans="20:33">
      <c r="AG202" s="1">
        <f>18.765+190.909</f>
        <v>209.67399999999998</v>
      </c>
    </row>
    <row r="205" spans="20:33">
      <c r="AG205" s="1">
        <f>AG202-27</f>
        <v>182.67399999999998</v>
      </c>
    </row>
    <row r="207" spans="20:33">
      <c r="T207" s="1">
        <v>405.46800000000002</v>
      </c>
    </row>
    <row r="210" spans="1:20">
      <c r="T210" s="1">
        <v>63.363999999999997</v>
      </c>
    </row>
    <row r="213" spans="1:20">
      <c r="T213" s="1">
        <v>-75.885000000000005</v>
      </c>
    </row>
    <row r="216" spans="1:20">
      <c r="T216" s="1">
        <v>74.073999999999998</v>
      </c>
    </row>
    <row r="220" spans="1:20">
      <c r="A220" s="34"/>
    </row>
    <row r="224" spans="1:20">
      <c r="O224" s="1">
        <v>126.117</v>
      </c>
      <c r="T224" s="1">
        <v>134.20099999999999</v>
      </c>
    </row>
    <row r="229" spans="15:23">
      <c r="W229" s="1">
        <v>118</v>
      </c>
    </row>
    <row r="230" spans="15:23">
      <c r="O230" s="1">
        <f>52.441+2.5+9.771</f>
        <v>64.712000000000003</v>
      </c>
      <c r="T230" s="1">
        <f>51.634+6.428+9.274</f>
        <v>67.335999999999999</v>
      </c>
    </row>
    <row r="231" spans="15:23">
      <c r="W231" s="122">
        <v>-9.1999999999999998E-2</v>
      </c>
    </row>
    <row r="233" spans="15:23">
      <c r="T233" s="1">
        <f>T230-0.156</f>
        <v>67.179999999999993</v>
      </c>
    </row>
    <row r="332" spans="57:57">
      <c r="BE332" s="1">
        <f>BE329-260</f>
        <v>-260</v>
      </c>
    </row>
    <row r="351" spans="55:55">
      <c r="BC351" s="122">
        <v>0.26400000000000001</v>
      </c>
    </row>
    <row r="403" spans="31:37">
      <c r="AE403" s="1">
        <v>131</v>
      </c>
      <c r="AJ403" s="1">
        <v>135</v>
      </c>
    </row>
    <row r="405" spans="31:37">
      <c r="AJ405" s="122">
        <v>3.5000000000000003E-2</v>
      </c>
    </row>
    <row r="408" spans="31:37">
      <c r="AE408" s="1">
        <v>134</v>
      </c>
      <c r="AF408" s="1">
        <v>491</v>
      </c>
    </row>
    <row r="410" spans="31:37">
      <c r="AJ410" s="122">
        <v>-8.7999999999999995E-2</v>
      </c>
      <c r="AK410" s="122">
        <v>-0.10100000000000001</v>
      </c>
    </row>
    <row r="420" spans="31:37">
      <c r="AF420" s="1">
        <v>167</v>
      </c>
      <c r="AJ420" s="1">
        <v>27</v>
      </c>
      <c r="AK420" s="1">
        <v>138</v>
      </c>
    </row>
    <row r="422" spans="31:37">
      <c r="AJ422" s="122">
        <v>-0.47899999999999998</v>
      </c>
      <c r="AK422" s="122">
        <v>-0.17799999999999999</v>
      </c>
    </row>
    <row r="428" spans="31:37">
      <c r="AE428" s="122">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19685039370078741" top="0.98425196850393704" bottom="0.39370078740157483" header="0.51181102362204722" footer="0.19685039370078741"/>
  <pageSetup paperSize="9" scale="60" orientation="landscape" r:id="rId1"/>
  <headerFooter alignWithMargins="0">
    <oddHeader>&amp;C&amp;12Bezeq - The Israel Telecommunication Corp. Ltd</oddHeader>
    <oddFooter>&amp;R&amp;P of &amp;N
KPIs</oddFooter>
  </headerFooter>
  <rowBreaks count="2" manualBreakCount="2">
    <brk id="63" max="16383" man="1"/>
    <brk id="297"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showGridLines="0" tabSelected="1" view="pageBreakPreview" zoomScaleSheetLayoutView="100" workbookViewId="0">
      <selection activeCell="P31" sqref="P31"/>
    </sheetView>
  </sheetViews>
  <sheetFormatPr defaultColWidth="8.6640625" defaultRowHeight="13.2"/>
  <cols>
    <col min="1" max="1" width="25.44140625" style="104" customWidth="1"/>
    <col min="2" max="2" width="19.33203125" style="104" customWidth="1"/>
    <col min="3" max="3" width="23.33203125" style="104" customWidth="1"/>
    <col min="4" max="4" width="49.33203125" style="132" customWidth="1"/>
    <col min="5" max="5" width="29.44140625" style="104" customWidth="1"/>
    <col min="6" max="9" width="10.33203125" style="104" customWidth="1"/>
    <col min="10" max="10" width="10.44140625" style="104" customWidth="1"/>
    <col min="11" max="11" width="10.33203125" style="104" customWidth="1"/>
    <col min="12" max="12" width="17.6640625" style="107" customWidth="1"/>
    <col min="13" max="13" width="9.33203125" style="107" customWidth="1"/>
    <col min="14" max="74" width="8.6640625" style="107"/>
    <col min="75" max="16384" width="8.6640625" style="104"/>
  </cols>
  <sheetData>
    <row r="1" spans="1:74" s="105" customFormat="1" ht="15.6">
      <c r="B1" s="126"/>
      <c r="C1"/>
      <c r="D1" s="26"/>
      <c r="E1"/>
      <c r="F1"/>
      <c r="G1"/>
      <c r="H1"/>
      <c r="I1"/>
      <c r="J1"/>
      <c r="K1"/>
      <c r="L1" s="106"/>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row>
    <row r="2" spans="1:74" s="105" customFormat="1">
      <c r="D2" s="134"/>
      <c r="L2" s="106"/>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row>
    <row r="3" spans="1:74" s="105" customFormat="1" ht="22.8">
      <c r="B3" s="127"/>
      <c r="C3"/>
      <c r="D3" s="26"/>
      <c r="E3"/>
      <c r="F3"/>
      <c r="G3"/>
      <c r="H3"/>
      <c r="I3"/>
      <c r="J3"/>
      <c r="K3"/>
      <c r="L3" s="106"/>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row>
    <row r="4" spans="1:74" s="57" customFormat="1" ht="6" customHeight="1">
      <c r="A4" s="58"/>
      <c r="B4" s="47"/>
      <c r="C4" s="47"/>
      <c r="D4" s="47"/>
      <c r="E4" s="47"/>
      <c r="F4" s="47"/>
      <c r="G4" s="47"/>
      <c r="H4" s="47"/>
      <c r="I4" s="47"/>
      <c r="J4" s="47"/>
      <c r="K4" s="47"/>
      <c r="L4" s="47"/>
      <c r="M4" s="47"/>
      <c r="N4" s="47"/>
      <c r="O4" s="47"/>
    </row>
    <row r="5" spans="1:74" s="25" customFormat="1" ht="4.5" customHeight="1">
      <c r="A5" s="44"/>
      <c r="B5" s="45"/>
      <c r="C5" s="45"/>
      <c r="D5" s="45"/>
      <c r="E5" s="45"/>
      <c r="F5" s="45"/>
      <c r="G5" s="45"/>
      <c r="H5" s="45"/>
      <c r="I5" s="45"/>
      <c r="J5" s="45"/>
      <c r="K5" s="45"/>
      <c r="L5" s="45"/>
      <c r="M5" s="45"/>
      <c r="N5" s="45"/>
      <c r="O5" s="45"/>
    </row>
    <row r="6" spans="1:74" s="4" customFormat="1" ht="17.399999999999999">
      <c r="A6" s="162" t="s">
        <v>121</v>
      </c>
      <c r="B6" s="27"/>
      <c r="C6" s="27"/>
      <c r="D6" s="135"/>
      <c r="E6" s="27"/>
      <c r="F6" s="27"/>
      <c r="G6" s="27"/>
      <c r="H6" s="27"/>
      <c r="I6" s="27"/>
      <c r="J6" s="27"/>
      <c r="K6" s="27"/>
      <c r="L6" s="27"/>
      <c r="M6" s="27"/>
      <c r="N6" s="27"/>
      <c r="O6" s="27"/>
    </row>
    <row r="7" spans="1:74" s="4" customFormat="1" ht="7.5" customHeight="1">
      <c r="A7" s="61"/>
      <c r="B7" s="62"/>
      <c r="C7" s="62"/>
      <c r="D7" s="136"/>
      <c r="E7" s="62"/>
      <c r="F7" s="62"/>
      <c r="G7" s="62"/>
      <c r="H7" s="62"/>
      <c r="I7" s="62"/>
      <c r="J7" s="62"/>
      <c r="K7" s="62"/>
      <c r="L7" s="62"/>
      <c r="M7" s="62"/>
      <c r="N7" s="62"/>
      <c r="O7" s="62"/>
    </row>
    <row r="8" spans="1:74" s="4" customFormat="1">
      <c r="A8" s="161" t="s">
        <v>101</v>
      </c>
      <c r="B8" s="42"/>
      <c r="C8" s="42"/>
      <c r="D8" s="137"/>
      <c r="E8" s="42"/>
      <c r="F8" s="42"/>
      <c r="G8" s="42"/>
      <c r="H8" s="42"/>
      <c r="I8" s="42"/>
      <c r="J8" s="42"/>
      <c r="K8" s="42"/>
      <c r="L8" s="42"/>
      <c r="M8" s="42"/>
      <c r="N8" s="42"/>
      <c r="O8" s="42"/>
    </row>
    <row r="9" spans="1:74" s="128" customFormat="1" ht="19.5" customHeight="1">
      <c r="A9" s="154" t="s">
        <v>122</v>
      </c>
      <c r="B9" s="154" t="s">
        <v>123</v>
      </c>
      <c r="C9" s="154" t="s">
        <v>104</v>
      </c>
      <c r="D9" s="155" t="s">
        <v>124</v>
      </c>
      <c r="E9" s="156"/>
      <c r="F9" s="129"/>
      <c r="G9" s="129"/>
      <c r="H9" s="129"/>
      <c r="I9" s="129"/>
      <c r="J9" s="129"/>
      <c r="K9" s="129"/>
      <c r="L9" s="129"/>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row>
    <row r="10" spans="1:74" s="141" customFormat="1" ht="19.5" customHeight="1">
      <c r="A10" s="203" t="s">
        <v>258</v>
      </c>
      <c r="B10" s="204">
        <v>318</v>
      </c>
      <c r="C10" s="203">
        <v>0.11</v>
      </c>
      <c r="D10" s="205" t="s">
        <v>125</v>
      </c>
      <c r="E10" s="157"/>
      <c r="F10" s="139"/>
      <c r="G10" s="139"/>
      <c r="H10" s="139"/>
      <c r="I10" s="139"/>
      <c r="J10" s="139"/>
      <c r="K10" s="139"/>
      <c r="L10" s="139"/>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row>
    <row r="11" spans="1:74" s="141" customFormat="1" ht="18" customHeight="1">
      <c r="A11" s="203" t="s">
        <v>248</v>
      </c>
      <c r="B11" s="204">
        <v>368</v>
      </c>
      <c r="C11" s="203">
        <v>0.13</v>
      </c>
      <c r="D11" s="205" t="s">
        <v>161</v>
      </c>
      <c r="E11" s="157"/>
      <c r="F11" s="139"/>
      <c r="G11" s="139"/>
      <c r="H11" s="139"/>
      <c r="I11" s="139"/>
      <c r="J11" s="139"/>
      <c r="K11" s="139"/>
      <c r="L11" s="139"/>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row>
    <row r="12" spans="1:74" s="141" customFormat="1" ht="18" customHeight="1">
      <c r="A12" s="203" t="s">
        <v>210</v>
      </c>
      <c r="B12" s="204">
        <v>708</v>
      </c>
      <c r="C12" s="203">
        <v>0.26</v>
      </c>
      <c r="D12" s="205" t="s">
        <v>161</v>
      </c>
      <c r="E12" s="157"/>
      <c r="F12" s="139"/>
      <c r="G12" s="139"/>
      <c r="H12" s="139"/>
      <c r="I12" s="139"/>
      <c r="J12" s="139"/>
      <c r="K12" s="139"/>
      <c r="L12" s="139"/>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row>
    <row r="13" spans="1:74" s="141" customFormat="1" ht="18" customHeight="1">
      <c r="A13" s="206" t="s">
        <v>206</v>
      </c>
      <c r="B13" s="204">
        <v>578</v>
      </c>
      <c r="C13" s="206">
        <v>0.21</v>
      </c>
      <c r="D13" s="205" t="s">
        <v>161</v>
      </c>
      <c r="E13" s="158"/>
      <c r="F13" s="196"/>
      <c r="G13" s="196"/>
      <c r="H13" s="196"/>
      <c r="I13" s="139"/>
      <c r="J13" s="139"/>
      <c r="K13" s="139"/>
      <c r="L13" s="139"/>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row>
    <row r="14" spans="1:74" s="141" customFormat="1" ht="18" customHeight="1">
      <c r="A14" s="203" t="s">
        <v>196</v>
      </c>
      <c r="B14" s="204">
        <v>665</v>
      </c>
      <c r="C14" s="207">
        <v>0.24046770000000001</v>
      </c>
      <c r="D14" s="205" t="s">
        <v>161</v>
      </c>
      <c r="E14" s="158"/>
      <c r="F14" s="139"/>
      <c r="G14" s="139"/>
      <c r="H14" s="139"/>
      <c r="I14" s="139"/>
      <c r="J14" s="139"/>
      <c r="K14" s="139"/>
      <c r="L14" s="139"/>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row>
    <row r="15" spans="1:74" s="141" customFormat="1" ht="18" customHeight="1">
      <c r="A15" s="208">
        <v>42520</v>
      </c>
      <c r="B15" s="204">
        <v>776</v>
      </c>
      <c r="C15" s="209">
        <v>0.28060590000000002</v>
      </c>
      <c r="D15" s="205" t="s">
        <v>125</v>
      </c>
      <c r="E15" s="157"/>
      <c r="F15" s="139"/>
      <c r="G15" s="139"/>
      <c r="H15" s="139"/>
      <c r="I15" s="139"/>
      <c r="J15" s="139"/>
      <c r="K15" s="139"/>
      <c r="L15" s="139"/>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row>
    <row r="16" spans="1:74" s="141" customFormat="1" ht="18" customHeight="1">
      <c r="A16" s="203" t="s">
        <v>151</v>
      </c>
      <c r="B16" s="204">
        <v>933</v>
      </c>
      <c r="C16" s="207">
        <v>0.33895799999999998</v>
      </c>
      <c r="D16" s="205" t="s">
        <v>125</v>
      </c>
      <c r="E16" s="157"/>
      <c r="F16" s="139"/>
      <c r="G16" s="139"/>
      <c r="H16" s="139"/>
      <c r="I16" s="139"/>
      <c r="J16" s="139"/>
      <c r="K16" s="139"/>
      <c r="L16" s="139"/>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row>
    <row r="17" spans="1:74" s="141" customFormat="1" ht="18" customHeight="1">
      <c r="A17" s="203" t="s">
        <v>144</v>
      </c>
      <c r="B17" s="204">
        <v>844</v>
      </c>
      <c r="C17" s="203">
        <v>0.31</v>
      </c>
      <c r="D17" s="205" t="s">
        <v>161</v>
      </c>
      <c r="E17" s="157"/>
      <c r="F17" s="139"/>
      <c r="G17" s="139"/>
      <c r="H17" s="139"/>
      <c r="I17" s="139"/>
      <c r="J17" s="139"/>
      <c r="K17" s="139"/>
      <c r="L17" s="139"/>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row>
    <row r="18" spans="1:74" s="141" customFormat="1" ht="18" customHeight="1">
      <c r="A18" s="203" t="s">
        <v>143</v>
      </c>
      <c r="B18" s="204">
        <v>1267</v>
      </c>
      <c r="C18" s="207">
        <v>0.4627</v>
      </c>
      <c r="D18" s="205" t="s">
        <v>161</v>
      </c>
      <c r="E18" s="157"/>
      <c r="F18" s="139"/>
      <c r="G18" s="139"/>
      <c r="H18" s="139"/>
      <c r="I18" s="139"/>
      <c r="J18" s="139"/>
      <c r="K18" s="139"/>
      <c r="L18" s="139"/>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row>
    <row r="19" spans="1:74" s="141" customFormat="1" ht="18" customHeight="1">
      <c r="A19" s="203" t="s">
        <v>141</v>
      </c>
      <c r="B19" s="204">
        <v>802</v>
      </c>
      <c r="C19" s="207">
        <v>0.29365089999999999</v>
      </c>
      <c r="D19" s="205" t="s">
        <v>125</v>
      </c>
      <c r="E19" s="158"/>
      <c r="F19" s="139"/>
      <c r="G19" s="139"/>
      <c r="H19" s="139"/>
      <c r="I19" s="139"/>
      <c r="J19" s="139"/>
      <c r="K19" s="139"/>
      <c r="L19" s="139"/>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row>
    <row r="20" spans="1:74" ht="18" customHeight="1">
      <c r="A20" s="210" t="s">
        <v>120</v>
      </c>
      <c r="B20" s="204">
        <v>500</v>
      </c>
      <c r="C20" s="211">
        <v>0.35539340000000003</v>
      </c>
      <c r="D20" s="205" t="s">
        <v>127</v>
      </c>
      <c r="E20" s="159"/>
    </row>
    <row r="21" spans="1:74" ht="18" customHeight="1">
      <c r="A21" s="210" t="s">
        <v>120</v>
      </c>
      <c r="B21" s="204">
        <v>969</v>
      </c>
      <c r="C21" s="211">
        <v>0.1833815</v>
      </c>
      <c r="D21" s="205" t="s">
        <v>125</v>
      </c>
      <c r="E21" s="159"/>
    </row>
    <row r="22" spans="1:74" ht="18" customHeight="1">
      <c r="A22" s="210" t="s">
        <v>119</v>
      </c>
      <c r="B22" s="204">
        <v>500</v>
      </c>
      <c r="C22" s="211">
        <v>0.18347540000000001</v>
      </c>
      <c r="D22" s="205" t="s">
        <v>128</v>
      </c>
      <c r="E22" s="159"/>
    </row>
    <row r="23" spans="1:74" ht="18" customHeight="1">
      <c r="A23" s="210" t="s">
        <v>119</v>
      </c>
      <c r="B23" s="204">
        <v>861</v>
      </c>
      <c r="C23" s="211">
        <v>0.31594460000000002</v>
      </c>
      <c r="D23" s="205" t="s">
        <v>125</v>
      </c>
      <c r="E23" s="159"/>
    </row>
    <row r="24" spans="1:74" ht="18" customHeight="1">
      <c r="A24" s="210" t="s">
        <v>118</v>
      </c>
      <c r="B24" s="204">
        <v>500</v>
      </c>
      <c r="C24" s="211">
        <v>0.18353149999999999</v>
      </c>
      <c r="D24" s="205" t="s">
        <v>129</v>
      </c>
      <c r="E24" s="159"/>
    </row>
    <row r="25" spans="1:74" ht="18" customHeight="1">
      <c r="A25" s="210" t="s">
        <v>118</v>
      </c>
      <c r="B25" s="204">
        <v>997</v>
      </c>
      <c r="C25" s="211">
        <v>0.3659618</v>
      </c>
      <c r="D25" s="205" t="s">
        <v>125</v>
      </c>
      <c r="E25" s="159"/>
    </row>
    <row r="26" spans="1:74" ht="18" customHeight="1">
      <c r="A26" s="210" t="s">
        <v>117</v>
      </c>
      <c r="B26" s="204">
        <v>500</v>
      </c>
      <c r="C26" s="211">
        <v>0.18397520000000001</v>
      </c>
      <c r="D26" s="205" t="s">
        <v>130</v>
      </c>
      <c r="E26" s="159"/>
    </row>
    <row r="27" spans="1:74" ht="18" customHeight="1">
      <c r="A27" s="210" t="s">
        <v>117</v>
      </c>
      <c r="B27" s="204">
        <v>1074</v>
      </c>
      <c r="C27" s="211">
        <v>0.3951788</v>
      </c>
      <c r="D27" s="205" t="s">
        <v>125</v>
      </c>
      <c r="E27" s="159"/>
    </row>
    <row r="28" spans="1:74" ht="18" customHeight="1">
      <c r="A28" s="210" t="s">
        <v>116</v>
      </c>
      <c r="B28" s="204">
        <v>500</v>
      </c>
      <c r="C28" s="211">
        <v>0.18459929999999999</v>
      </c>
      <c r="D28" s="205" t="s">
        <v>131</v>
      </c>
      <c r="E28" s="159"/>
    </row>
    <row r="29" spans="1:74" ht="18" customHeight="1">
      <c r="A29" s="210" t="s">
        <v>116</v>
      </c>
      <c r="B29" s="204">
        <v>992</v>
      </c>
      <c r="C29" s="211">
        <v>0.36624509999999999</v>
      </c>
      <c r="D29" s="205" t="s">
        <v>125</v>
      </c>
      <c r="E29" s="159"/>
    </row>
    <row r="30" spans="1:74" ht="18" customHeight="1">
      <c r="A30" s="210" t="s">
        <v>115</v>
      </c>
      <c r="B30" s="204">
        <v>500</v>
      </c>
      <c r="C30" s="211">
        <v>0.18511250000000001</v>
      </c>
      <c r="D30" s="205" t="s">
        <v>126</v>
      </c>
      <c r="E30" s="159"/>
    </row>
    <row r="31" spans="1:74" ht="18" customHeight="1">
      <c r="A31" s="210" t="s">
        <v>115</v>
      </c>
      <c r="B31" s="204">
        <v>1163</v>
      </c>
      <c r="C31" s="211">
        <v>0.4305716</v>
      </c>
      <c r="D31" s="205" t="s">
        <v>125</v>
      </c>
      <c r="E31" s="159"/>
    </row>
    <row r="32" spans="1:74" ht="18" customHeight="1">
      <c r="A32" s="210" t="s">
        <v>114</v>
      </c>
      <c r="B32" s="204">
        <v>1280</v>
      </c>
      <c r="C32" s="211">
        <v>0.47804590000000002</v>
      </c>
      <c r="D32" s="205" t="s">
        <v>125</v>
      </c>
      <c r="E32" s="159"/>
    </row>
    <row r="33" spans="1:12" ht="18" customHeight="1">
      <c r="A33" s="210" t="s">
        <v>113</v>
      </c>
      <c r="B33" s="204">
        <v>2453</v>
      </c>
      <c r="C33" s="211">
        <v>0.91706790000000005</v>
      </c>
      <c r="D33" s="205" t="s">
        <v>125</v>
      </c>
      <c r="E33" s="159"/>
    </row>
    <row r="34" spans="1:12" ht="18" customHeight="1">
      <c r="A34" s="210" t="s">
        <v>112</v>
      </c>
      <c r="B34" s="204">
        <v>1149</v>
      </c>
      <c r="C34" s="211">
        <v>0.43297429999999998</v>
      </c>
      <c r="D34" s="205" t="s">
        <v>125</v>
      </c>
      <c r="E34" s="159"/>
    </row>
    <row r="35" spans="1:12" ht="18" customHeight="1">
      <c r="A35" s="210" t="s">
        <v>111</v>
      </c>
      <c r="B35" s="204">
        <v>792</v>
      </c>
      <c r="C35" s="211">
        <v>0.30130249999999997</v>
      </c>
      <c r="D35" s="205" t="s">
        <v>125</v>
      </c>
      <c r="E35" s="159"/>
    </row>
    <row r="36" spans="1:12" ht="18" customHeight="1">
      <c r="A36" s="210" t="s">
        <v>110</v>
      </c>
      <c r="B36" s="204">
        <v>835</v>
      </c>
      <c r="C36" s="211">
        <v>0.32053179999999998</v>
      </c>
      <c r="D36" s="205" t="s">
        <v>125</v>
      </c>
      <c r="E36" s="159"/>
    </row>
    <row r="37" spans="1:12" ht="18" customHeight="1">
      <c r="A37" s="210" t="s">
        <v>109</v>
      </c>
      <c r="B37" s="204">
        <v>679</v>
      </c>
      <c r="C37" s="211">
        <v>0.26064799999999999</v>
      </c>
      <c r="D37" s="205" t="s">
        <v>125</v>
      </c>
      <c r="E37" s="159"/>
    </row>
    <row r="38" spans="1:12" ht="18" customHeight="1">
      <c r="A38" s="212" t="s">
        <v>108</v>
      </c>
      <c r="B38" s="213">
        <v>760</v>
      </c>
      <c r="C38" s="211">
        <v>0.29174149999999999</v>
      </c>
      <c r="D38" s="205" t="s">
        <v>125</v>
      </c>
      <c r="E38" s="160"/>
      <c r="F38" s="105"/>
      <c r="G38" s="105"/>
      <c r="H38" s="105"/>
      <c r="I38" s="105"/>
      <c r="J38" s="105"/>
      <c r="K38" s="105"/>
      <c r="L38" s="106"/>
    </row>
    <row r="39" spans="1:12" ht="18" customHeight="1">
      <c r="A39" s="212" t="s">
        <v>107</v>
      </c>
      <c r="B39" s="213">
        <v>1800</v>
      </c>
      <c r="C39" s="211">
        <v>0.69096679999999999</v>
      </c>
      <c r="D39" s="205" t="s">
        <v>132</v>
      </c>
      <c r="E39" s="160"/>
      <c r="F39" s="105"/>
      <c r="G39" s="105"/>
      <c r="H39" s="105"/>
      <c r="I39" s="105"/>
      <c r="J39" s="105"/>
      <c r="K39" s="105"/>
      <c r="L39" s="106"/>
    </row>
    <row r="40" spans="1:12" ht="18" customHeight="1">
      <c r="A40" s="212" t="s">
        <v>106</v>
      </c>
      <c r="B40" s="213">
        <v>300</v>
      </c>
      <c r="C40" s="211">
        <v>0.11516120000000001</v>
      </c>
      <c r="D40" s="205" t="s">
        <v>125</v>
      </c>
      <c r="E40" s="160"/>
      <c r="F40" s="105"/>
      <c r="G40" s="105"/>
      <c r="H40" s="105"/>
      <c r="I40" s="105"/>
      <c r="J40" s="105"/>
      <c r="K40" s="105"/>
      <c r="L40" s="106"/>
    </row>
    <row r="41" spans="1:12" ht="18" customHeight="1">
      <c r="A41" s="212" t="s">
        <v>105</v>
      </c>
      <c r="B41" s="213">
        <v>400</v>
      </c>
      <c r="C41" s="211">
        <v>0.1535482</v>
      </c>
      <c r="D41" s="205" t="s">
        <v>125</v>
      </c>
      <c r="E41" s="160"/>
      <c r="F41" s="105"/>
      <c r="G41" s="105"/>
      <c r="H41" s="105"/>
      <c r="I41" s="105"/>
      <c r="J41" s="105"/>
      <c r="K41" s="105"/>
      <c r="L41" s="106"/>
    </row>
    <row r="42" spans="1:12" ht="18" customHeight="1">
      <c r="A42" s="212" t="s">
        <v>103</v>
      </c>
      <c r="B42" s="213">
        <v>1200</v>
      </c>
      <c r="C42" s="211">
        <v>0.46064460000000002</v>
      </c>
      <c r="D42" s="205" t="s">
        <v>125</v>
      </c>
      <c r="E42" s="160"/>
      <c r="F42" s="105"/>
      <c r="G42" s="105"/>
      <c r="H42" s="105"/>
      <c r="I42" s="105"/>
      <c r="J42" s="105"/>
      <c r="K42" s="105"/>
      <c r="L42" s="106"/>
    </row>
    <row r="43" spans="1:12" ht="18" customHeight="1">
      <c r="A43" s="131"/>
      <c r="B43" s="133"/>
      <c r="C43" s="105"/>
      <c r="E43" s="105"/>
      <c r="F43" s="105"/>
      <c r="G43" s="105"/>
      <c r="H43" s="105"/>
      <c r="I43" s="105"/>
      <c r="J43" s="105"/>
      <c r="K43" s="105"/>
      <c r="L43" s="106"/>
    </row>
    <row r="44" spans="1:12" ht="18" customHeight="1">
      <c r="A44" s="131"/>
      <c r="B44" s="133"/>
      <c r="C44" s="105"/>
      <c r="E44" s="105"/>
      <c r="F44" s="105"/>
      <c r="G44" s="105"/>
      <c r="H44" s="105"/>
      <c r="I44" s="105"/>
      <c r="J44" s="105"/>
      <c r="K44" s="105"/>
      <c r="L44" s="106"/>
    </row>
    <row r="45" spans="1:12" ht="18" customHeight="1">
      <c r="A45" s="131"/>
      <c r="B45" s="133"/>
      <c r="C45" s="105"/>
      <c r="E45" s="105"/>
      <c r="F45" s="105"/>
      <c r="G45" s="105"/>
      <c r="H45" s="105"/>
      <c r="I45" s="105"/>
      <c r="J45" s="105"/>
      <c r="K45" s="105"/>
      <c r="L45" s="106"/>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19685039370078741" right="0.19685039370078741" top="0.23622047244094491" bottom="0" header="0.31496062992125984"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4"/>
  <sheetViews>
    <sheetView showGridLines="0" tabSelected="1" workbookViewId="0">
      <selection activeCell="P31" sqref="P31"/>
    </sheetView>
  </sheetViews>
  <sheetFormatPr defaultColWidth="8.6640625" defaultRowHeight="13.2"/>
  <cols>
    <col min="1" max="1" width="34.44140625" style="104" customWidth="1"/>
    <col min="2" max="2" width="2.33203125" style="104" customWidth="1"/>
    <col min="3" max="10" width="10.33203125" style="104" customWidth="1"/>
    <col min="11" max="11" width="10.44140625" style="104" customWidth="1"/>
    <col min="12" max="12" width="17.44140625" style="104" customWidth="1"/>
    <col min="13" max="13" width="17.6640625" style="107" customWidth="1"/>
    <col min="14" max="14" width="9.33203125" style="107" customWidth="1"/>
    <col min="15" max="89" width="8.6640625" style="107"/>
    <col min="90" max="16384" width="8.6640625" style="104"/>
  </cols>
  <sheetData>
    <row r="1" spans="1:256" s="105" customFormat="1" ht="15.6">
      <c r="C1" s="235" t="s">
        <v>4</v>
      </c>
      <c r="D1" s="235"/>
      <c r="E1" s="235"/>
      <c r="F1" s="235"/>
      <c r="G1" s="235"/>
      <c r="H1" s="235"/>
      <c r="I1" s="235"/>
      <c r="J1" s="235"/>
      <c r="K1" s="235"/>
      <c r="L1" s="235"/>
      <c r="M1" s="106"/>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row>
    <row r="2" spans="1:256" s="105" customFormat="1">
      <c r="M2" s="106"/>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row>
    <row r="3" spans="1:256" s="105" customFormat="1" ht="22.8">
      <c r="C3" s="236" t="s">
        <v>53</v>
      </c>
      <c r="D3" s="236"/>
      <c r="E3" s="236"/>
      <c r="F3" s="236"/>
      <c r="G3" s="236"/>
      <c r="H3" s="236"/>
      <c r="I3" s="236"/>
      <c r="J3" s="236"/>
      <c r="K3" s="236"/>
      <c r="L3" s="236"/>
      <c r="M3" s="106"/>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row>
    <row r="4" spans="1:256" s="105" customFormat="1" ht="9.75" customHeight="1">
      <c r="M4" s="106"/>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row>
    <row r="5" spans="1:256" s="111" customFormat="1" ht="6.75" customHeight="1">
      <c r="A5" s="108"/>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row>
    <row r="6" spans="1:256">
      <c r="A6" s="112"/>
      <c r="B6" s="105"/>
      <c r="C6" s="105"/>
      <c r="D6" s="105"/>
      <c r="E6" s="105"/>
      <c r="F6" s="105"/>
      <c r="G6" s="105"/>
      <c r="H6" s="105"/>
      <c r="I6" s="105"/>
      <c r="J6" s="105"/>
      <c r="K6" s="105"/>
      <c r="L6" s="105"/>
      <c r="M6" s="106"/>
    </row>
    <row r="7" spans="1:256" s="114" customFormat="1">
      <c r="A7" s="113" t="s">
        <v>39</v>
      </c>
    </row>
    <row r="8" spans="1:256">
      <c r="A8" s="105"/>
      <c r="B8" s="105"/>
      <c r="C8" s="115"/>
      <c r="D8" s="105"/>
      <c r="E8" s="105"/>
      <c r="F8" s="105"/>
      <c r="G8" s="105"/>
      <c r="H8" s="105"/>
      <c r="I8" s="105"/>
      <c r="J8" s="105"/>
      <c r="K8" s="105"/>
      <c r="L8" s="105"/>
      <c r="M8" s="106"/>
    </row>
    <row r="9" spans="1:256">
      <c r="A9" s="116" t="s">
        <v>9</v>
      </c>
      <c r="B9" s="116" t="s">
        <v>36</v>
      </c>
      <c r="C9" s="116" t="s">
        <v>290</v>
      </c>
      <c r="D9" s="105"/>
      <c r="E9" s="105"/>
      <c r="F9" s="105"/>
      <c r="G9" s="105"/>
      <c r="H9" s="105"/>
      <c r="I9" s="105"/>
      <c r="J9" s="105"/>
      <c r="K9" s="105"/>
      <c r="L9" s="105"/>
      <c r="M9" s="106"/>
    </row>
    <row r="10" spans="1:256">
      <c r="A10" s="116" t="s">
        <v>201</v>
      </c>
      <c r="B10" s="116" t="s">
        <v>36</v>
      </c>
      <c r="C10" s="116" t="s">
        <v>281</v>
      </c>
      <c r="D10" s="105"/>
      <c r="E10" s="105"/>
      <c r="F10" s="105"/>
      <c r="G10" s="105"/>
      <c r="H10" s="105"/>
      <c r="I10" s="105"/>
      <c r="J10" s="105"/>
      <c r="K10" s="105"/>
      <c r="L10" s="105"/>
      <c r="M10" s="106"/>
    </row>
    <row r="11" spans="1:256">
      <c r="A11" s="116" t="s">
        <v>282</v>
      </c>
      <c r="B11" s="116" t="s">
        <v>36</v>
      </c>
      <c r="C11" s="116" t="s">
        <v>292</v>
      </c>
      <c r="D11" s="105"/>
      <c r="E11" s="105"/>
      <c r="F11" s="105"/>
      <c r="G11" s="105"/>
      <c r="H11" s="105"/>
      <c r="I11" s="105"/>
      <c r="J11" s="105"/>
      <c r="K11" s="105"/>
      <c r="L11" s="105"/>
      <c r="M11" s="106"/>
    </row>
    <row r="12" spans="1:256">
      <c r="A12" s="116"/>
      <c r="B12" s="116"/>
      <c r="C12" s="116" t="s">
        <v>291</v>
      </c>
      <c r="D12" s="105"/>
      <c r="E12" s="105"/>
      <c r="F12" s="105"/>
      <c r="G12" s="105"/>
      <c r="H12" s="105"/>
      <c r="I12" s="105"/>
      <c r="J12" s="105"/>
      <c r="K12" s="105"/>
      <c r="L12" s="105"/>
      <c r="M12" s="106"/>
    </row>
    <row r="13" spans="1:256">
      <c r="A13" s="116" t="s">
        <v>13</v>
      </c>
      <c r="B13" s="116" t="s">
        <v>36</v>
      </c>
      <c r="C13" s="116" t="s">
        <v>251</v>
      </c>
      <c r="D13" s="105"/>
      <c r="E13" s="105"/>
      <c r="F13" s="105"/>
      <c r="G13" s="105"/>
      <c r="H13" s="105"/>
      <c r="I13" s="105"/>
      <c r="J13" s="105"/>
      <c r="K13" s="105"/>
      <c r="L13" s="105"/>
      <c r="M13" s="106"/>
    </row>
    <row r="14" spans="1:256">
      <c r="A14" s="116" t="s">
        <v>57</v>
      </c>
      <c r="B14" s="116" t="s">
        <v>36</v>
      </c>
      <c r="C14" s="116" t="s">
        <v>73</v>
      </c>
      <c r="D14" s="105"/>
      <c r="E14" s="105"/>
      <c r="F14" s="105"/>
      <c r="G14" s="105"/>
      <c r="H14" s="105"/>
      <c r="I14" s="105"/>
      <c r="J14" s="105"/>
      <c r="K14" s="105"/>
      <c r="L14" s="105"/>
      <c r="M14" s="106"/>
    </row>
    <row r="15" spans="1:256">
      <c r="A15" s="116" t="s">
        <v>250</v>
      </c>
      <c r="B15" s="116" t="s">
        <v>36</v>
      </c>
      <c r="C15" s="116" t="s">
        <v>257</v>
      </c>
      <c r="D15" s="105"/>
      <c r="E15" s="105"/>
      <c r="F15" s="105"/>
      <c r="G15" s="105"/>
      <c r="H15" s="105"/>
      <c r="I15" s="105"/>
      <c r="J15" s="105"/>
      <c r="K15" s="105"/>
      <c r="L15" s="105"/>
      <c r="M15" s="106"/>
    </row>
    <row r="16" spans="1:256">
      <c r="A16" s="116" t="s">
        <v>71</v>
      </c>
      <c r="B16" s="116" t="s">
        <v>36</v>
      </c>
      <c r="C16" s="116" t="s">
        <v>72</v>
      </c>
      <c r="D16" s="105"/>
      <c r="E16" s="105"/>
      <c r="F16" s="105"/>
      <c r="G16" s="105"/>
      <c r="H16" s="105"/>
      <c r="I16" s="105"/>
      <c r="J16" s="105"/>
      <c r="K16" s="105"/>
      <c r="L16" s="105"/>
      <c r="M16" s="106"/>
    </row>
    <row r="17" spans="1:13">
      <c r="A17" s="116" t="s">
        <v>35</v>
      </c>
      <c r="B17" s="116" t="s">
        <v>36</v>
      </c>
      <c r="C17" s="116" t="s">
        <v>58</v>
      </c>
      <c r="D17" s="105"/>
      <c r="E17" s="105"/>
      <c r="F17" s="105"/>
      <c r="G17" s="105"/>
      <c r="H17" s="105"/>
      <c r="I17" s="105"/>
      <c r="J17" s="105"/>
      <c r="K17" s="105"/>
      <c r="L17" s="105"/>
      <c r="M17" s="106"/>
    </row>
    <row r="18" spans="1:13">
      <c r="A18" s="116" t="s">
        <v>37</v>
      </c>
      <c r="B18" s="116" t="s">
        <v>36</v>
      </c>
      <c r="C18" s="116" t="s">
        <v>59</v>
      </c>
      <c r="D18" s="105"/>
      <c r="E18" s="105"/>
      <c r="F18" s="105"/>
      <c r="G18" s="105"/>
      <c r="H18" s="105"/>
      <c r="I18" s="105"/>
      <c r="J18" s="105"/>
      <c r="K18" s="105"/>
      <c r="L18" s="105"/>
      <c r="M18" s="106"/>
    </row>
    <row r="19" spans="1:13">
      <c r="A19" s="116" t="s">
        <v>44</v>
      </c>
      <c r="B19" s="116" t="s">
        <v>36</v>
      </c>
      <c r="C19" s="116" t="s">
        <v>60</v>
      </c>
      <c r="D19" s="105"/>
      <c r="E19" s="105"/>
      <c r="F19" s="105"/>
      <c r="G19" s="105"/>
      <c r="H19" s="105"/>
      <c r="I19" s="105"/>
      <c r="J19" s="105"/>
      <c r="K19" s="105"/>
      <c r="L19" s="105"/>
      <c r="M19" s="106"/>
    </row>
    <row r="20" spans="1:13">
      <c r="A20" s="116" t="s">
        <v>43</v>
      </c>
      <c r="B20" s="116" t="s">
        <v>36</v>
      </c>
      <c r="C20" s="116" t="s">
        <v>61</v>
      </c>
      <c r="D20" s="105"/>
      <c r="E20" s="105"/>
      <c r="F20" s="105"/>
      <c r="G20" s="105"/>
      <c r="H20" s="105"/>
      <c r="I20" s="105"/>
      <c r="J20" s="105"/>
      <c r="K20" s="105"/>
      <c r="L20" s="105"/>
      <c r="M20" s="106"/>
    </row>
    <row r="21" spans="1:13">
      <c r="A21" s="116" t="s">
        <v>287</v>
      </c>
      <c r="B21" s="116" t="s">
        <v>36</v>
      </c>
      <c r="C21" s="116" t="s">
        <v>288</v>
      </c>
      <c r="D21" s="105"/>
      <c r="E21" s="105"/>
      <c r="F21" s="105"/>
      <c r="G21" s="105"/>
      <c r="H21" s="105"/>
      <c r="I21" s="105"/>
      <c r="J21" s="105"/>
      <c r="K21" s="105"/>
      <c r="L21" s="105"/>
      <c r="M21" s="106"/>
    </row>
    <row r="22" spans="1:13">
      <c r="A22" s="117"/>
    </row>
    <row r="23" spans="1:13">
      <c r="C23" s="104" t="s">
        <v>289</v>
      </c>
    </row>
    <row r="25" spans="1:13" ht="6" customHeight="1"/>
    <row r="27" spans="1:13">
      <c r="A27" s="118"/>
    </row>
    <row r="28" spans="1:13" ht="7.5" customHeight="1"/>
    <row r="252" spans="23:23">
      <c r="W252" s="107">
        <v>118</v>
      </c>
    </row>
    <row r="254" spans="23:23">
      <c r="W254" s="121">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19685039370078741" right="0.23622047244094491"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13</vt:i4>
      </vt:variant>
    </vt:vector>
  </HeadingPairs>
  <TitlesOfParts>
    <vt:vector size="19" baseType="lpstr">
      <vt:lpstr>Index</vt:lpstr>
      <vt:lpstr>I - Financials</vt:lpstr>
      <vt:lpstr>II- Other income-exp</vt:lpstr>
      <vt:lpstr>III - KPIs</vt:lpstr>
      <vt:lpstr>IV - Dividends</vt:lpstr>
      <vt:lpstr>V - Glossary </vt:lpstr>
      <vt:lpstr>'III - KPIs'!_ftn1</vt:lpstr>
      <vt:lpstr>'III - KPIs'!_ftn2</vt:lpstr>
      <vt:lpstr>'III - KPIs'!_ftnref1</vt:lpstr>
      <vt:lpstr>'III - KPIs'!_ftnref2</vt:lpstr>
      <vt:lpstr>'I - Financials'!WPrint_Area_W</vt:lpstr>
      <vt:lpstr>'II- Other income-exp'!WPrint_Area_W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2019-05-29T13:06:15Z</cp:lastPrinted>
  <dcterms:created xsi:type="dcterms:W3CDTF">1999-09-09T08:56:33Z</dcterms:created>
  <dcterms:modified xsi:type="dcterms:W3CDTF">2019-05-29T13:54:16Z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